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argus\FinanSOS\Análisis Financiero\Informes Financieros\2025\Otros requerimientos\"/>
    </mc:Choice>
  </mc:AlternateContent>
  <xr:revisionPtr revIDLastSave="0" documentId="13_ncr:1_{5521BD00-1115-40BA-BDB7-ED3E555FCB6D}" xr6:coauthVersionLast="47" xr6:coauthVersionMax="47" xr10:uidLastSave="{00000000-0000-0000-0000-000000000000}"/>
  <bookViews>
    <workbookView xWindow="30" yWindow="780" windowWidth="20460" windowHeight="10320" xr2:uid="{AD180640-68D0-4ED2-8104-EBEF62E95D0B}"/>
  </bookViews>
  <sheets>
    <sheet name="EEFF_Sep_2025" sheetId="1" r:id="rId1"/>
    <sheet name="EEFF_Ago_2025" sheetId="2" r:id="rId2"/>
    <sheet name="EEFF_Jul_2025" sheetId="3" r:id="rId3"/>
    <sheet name="EEFF_Jun_2025" sheetId="4" r:id="rId4"/>
    <sheet name="EEFF_May_2025" sheetId="5" r:id="rId5"/>
    <sheet name="EEFF_Abr_2025" sheetId="6" r:id="rId6"/>
    <sheet name="EEFF_Mar_2025" sheetId="7" r:id="rId7"/>
    <sheet name="EEFF_Feb_2025" sheetId="8" r:id="rId8"/>
    <sheet name="EEFF_Ene_2025" sheetId="9" r:id="rId9"/>
  </sheets>
  <definedNames>
    <definedName name="_____" localSheetId="5" hidden="1">#REF!</definedName>
    <definedName name="_____" localSheetId="1" hidden="1">#REF!</definedName>
    <definedName name="_____" localSheetId="8" hidden="1">#REF!</definedName>
    <definedName name="_____" localSheetId="7" hidden="1">#REF!</definedName>
    <definedName name="_____" localSheetId="2" hidden="1">#REF!</definedName>
    <definedName name="_____" localSheetId="3" hidden="1">#REF!</definedName>
    <definedName name="_____" localSheetId="6" hidden="1">#REF!</definedName>
    <definedName name="_____" localSheetId="4" hidden="1">#REF!</definedName>
    <definedName name="_____" localSheetId="0" hidden="1">#REF!</definedName>
    <definedName name="_____" hidden="1">#REF!</definedName>
    <definedName name="____________act2" localSheetId="5" hidden="1">#REF!</definedName>
    <definedName name="____________act2" localSheetId="1" hidden="1">#REF!</definedName>
    <definedName name="____________act2" localSheetId="8" hidden="1">#REF!</definedName>
    <definedName name="____________act2" localSheetId="7" hidden="1">#REF!</definedName>
    <definedName name="____________act2" localSheetId="2" hidden="1">#REF!</definedName>
    <definedName name="____________act2" localSheetId="3" hidden="1">#REF!</definedName>
    <definedName name="____________act2" localSheetId="6" hidden="1">#REF!</definedName>
    <definedName name="____________act2" localSheetId="4" hidden="1">#REF!</definedName>
    <definedName name="____________act2" localSheetId="0" hidden="1">#REF!</definedName>
    <definedName name="____________act2" hidden="1">#REF!</definedName>
    <definedName name="_______act2" localSheetId="5" hidden="1">#REF!</definedName>
    <definedName name="_______act2" localSheetId="1" hidden="1">#REF!</definedName>
    <definedName name="_______act2" localSheetId="8" hidden="1">#REF!</definedName>
    <definedName name="_______act2" localSheetId="7" hidden="1">#REF!</definedName>
    <definedName name="_______act2" localSheetId="2" hidden="1">#REF!</definedName>
    <definedName name="_______act2" localSheetId="3" hidden="1">#REF!</definedName>
    <definedName name="_______act2" localSheetId="6" hidden="1">#REF!</definedName>
    <definedName name="_______act2" localSheetId="4" hidden="1">#REF!</definedName>
    <definedName name="_______act2" hidden="1">#REF!</definedName>
    <definedName name="______act2" localSheetId="5" hidden="1">#REF!</definedName>
    <definedName name="______act2" localSheetId="1" hidden="1">#REF!</definedName>
    <definedName name="______act2" localSheetId="8" hidden="1">#REF!</definedName>
    <definedName name="______act2" localSheetId="7" hidden="1">#REF!</definedName>
    <definedName name="______act2" localSheetId="2" hidden="1">#REF!</definedName>
    <definedName name="______act2" localSheetId="3" hidden="1">#REF!</definedName>
    <definedName name="______act2" localSheetId="6" hidden="1">#REF!</definedName>
    <definedName name="______act2" localSheetId="4" hidden="1">#REF!</definedName>
    <definedName name="______act2" hidden="1">#REF!</definedName>
    <definedName name="_____act2" localSheetId="5" hidden="1">#REF!</definedName>
    <definedName name="_____act2" localSheetId="1" hidden="1">#REF!</definedName>
    <definedName name="_____act2" localSheetId="8" hidden="1">#REF!</definedName>
    <definedName name="_____act2" localSheetId="7" hidden="1">#REF!</definedName>
    <definedName name="_____act2" localSheetId="2" hidden="1">#REF!</definedName>
    <definedName name="_____act2" localSheetId="3" hidden="1">#REF!</definedName>
    <definedName name="_____act2" localSheetId="6" hidden="1">#REF!</definedName>
    <definedName name="_____act2" localSheetId="4" hidden="1">#REF!</definedName>
    <definedName name="_____act2" hidden="1">#REF!</definedName>
    <definedName name="____act2" localSheetId="5" hidden="1">#REF!</definedName>
    <definedName name="____act2" localSheetId="1" hidden="1">#REF!</definedName>
    <definedName name="____act2" localSheetId="8" hidden="1">#REF!</definedName>
    <definedName name="____act2" localSheetId="7" hidden="1">#REF!</definedName>
    <definedName name="____act2" localSheetId="2" hidden="1">#REF!</definedName>
    <definedName name="____act2" localSheetId="3" hidden="1">#REF!</definedName>
    <definedName name="____act2" localSheetId="6" hidden="1">#REF!</definedName>
    <definedName name="____act2" localSheetId="4" hidden="1">#REF!</definedName>
    <definedName name="____act2" hidden="1">#REF!</definedName>
    <definedName name="___act2" localSheetId="5" hidden="1">#REF!</definedName>
    <definedName name="___act2" localSheetId="1" hidden="1">#REF!</definedName>
    <definedName name="___act2" localSheetId="8" hidden="1">#REF!</definedName>
    <definedName name="___act2" localSheetId="7" hidden="1">#REF!</definedName>
    <definedName name="___act2" localSheetId="2" hidden="1">#REF!</definedName>
    <definedName name="___act2" localSheetId="3" hidden="1">#REF!</definedName>
    <definedName name="___act2" localSheetId="6" hidden="1">#REF!</definedName>
    <definedName name="___act2" localSheetId="4" hidden="1">#REF!</definedName>
    <definedName name="___act2" hidden="1">#REF!</definedName>
    <definedName name="__act2" localSheetId="5" hidden="1">#REF!</definedName>
    <definedName name="__act2" localSheetId="1" hidden="1">#REF!</definedName>
    <definedName name="__act2" localSheetId="8" hidden="1">#REF!</definedName>
    <definedName name="__act2" localSheetId="7" hidden="1">#REF!</definedName>
    <definedName name="__act2" localSheetId="2" hidden="1">#REF!</definedName>
    <definedName name="__act2" localSheetId="3" hidden="1">#REF!</definedName>
    <definedName name="__act2" localSheetId="6" hidden="1">#REF!</definedName>
    <definedName name="__act2" localSheetId="4" hidden="1">#REF!</definedName>
    <definedName name="__act2" hidden="1">#REF!</definedName>
    <definedName name="__CXP2">#REF!</definedName>
    <definedName name="__Dic2002" localSheetId="8">#REF!</definedName>
    <definedName name="__Dic2002" localSheetId="7">#REF!</definedName>
    <definedName name="__Dic2002">#REF!</definedName>
    <definedName name="_1Excel_BuiltIn__FilterDatabase_4_1">NA()</definedName>
    <definedName name="_act2" localSheetId="5" hidden="1">#REF!</definedName>
    <definedName name="_act2" localSheetId="1" hidden="1">#REF!</definedName>
    <definedName name="_act2" localSheetId="8" hidden="1">#REF!</definedName>
    <definedName name="_act2" localSheetId="7" hidden="1">#REF!</definedName>
    <definedName name="_act2" localSheetId="2" hidden="1">#REF!</definedName>
    <definedName name="_act2" localSheetId="3" hidden="1">#REF!</definedName>
    <definedName name="_act2" localSheetId="6" hidden="1">#REF!</definedName>
    <definedName name="_act2" localSheetId="4" hidden="1">#REF!</definedName>
    <definedName name="_act2" hidden="1">#REF!</definedName>
    <definedName name="_CXP2">#REF!</definedName>
    <definedName name="_Fill" localSheetId="5" hidden="1">#REF!</definedName>
    <definedName name="_Fill" localSheetId="1" hidden="1">#REF!</definedName>
    <definedName name="_Fill" localSheetId="8" hidden="1">#REF!</definedName>
    <definedName name="_Fill" localSheetId="7" hidden="1">#REF!</definedName>
    <definedName name="_Fill" localSheetId="2" hidden="1">#REF!</definedName>
    <definedName name="_Fill" localSheetId="3" hidden="1">#REF!</definedName>
    <definedName name="_Fill" localSheetId="6" hidden="1">#REF!</definedName>
    <definedName name="_Fill" localSheetId="4" hidden="1">#REF!</definedName>
    <definedName name="_Fill" hidden="1">#REF!</definedName>
    <definedName name="_jmlj" localSheetId="5" hidden="1">#REF!</definedName>
    <definedName name="_jmlj" localSheetId="1" hidden="1">#REF!</definedName>
    <definedName name="_jmlj" localSheetId="8" hidden="1">#REF!</definedName>
    <definedName name="_jmlj" localSheetId="7" hidden="1">#REF!</definedName>
    <definedName name="_jmlj" localSheetId="2" hidden="1">#REF!</definedName>
    <definedName name="_jmlj" localSheetId="3" hidden="1">#REF!</definedName>
    <definedName name="_jmlj" localSheetId="6" hidden="1">#REF!</definedName>
    <definedName name="_jmlj" localSheetId="4" hidden="1">#REF!</definedName>
    <definedName name="_jmlj" hidden="1">#REF!</definedName>
    <definedName name="ac" localSheetId="8">#REF!</definedName>
    <definedName name="ac" localSheetId="7">#REF!</definedName>
    <definedName name="ac">#REF!</definedName>
    <definedName name="ACTIVO">#REF!</definedName>
    <definedName name="AFI" localSheetId="5" hidden="1">#REF!</definedName>
    <definedName name="AFI" localSheetId="1" hidden="1">#REF!</definedName>
    <definedName name="AFI" localSheetId="8" hidden="1">#REF!</definedName>
    <definedName name="AFI" localSheetId="7" hidden="1">#REF!</definedName>
    <definedName name="AFI" localSheetId="2" hidden="1">#REF!</definedName>
    <definedName name="AFI" localSheetId="3" hidden="1">#REF!</definedName>
    <definedName name="AFI" localSheetId="6" hidden="1">#REF!</definedName>
    <definedName name="AFI" localSheetId="4" hidden="1">#REF!</definedName>
    <definedName name="AFI" hidden="1">#REF!</definedName>
    <definedName name="afun_fres">#REF!</definedName>
    <definedName name="AMARILLOS_PESOS">OFFSET(#REF!,,,#REF!,)</definedName>
    <definedName name="AMARILLOS_PORC">OFFSET(#REF!,,,#REF!,)</definedName>
    <definedName name="BASE3">#REF!</definedName>
    <definedName name="BASE4">#REF!</definedName>
    <definedName name="BD">#REF!</definedName>
    <definedName name="cc">#REF!</definedName>
    <definedName name="CONTRA">#REF!</definedName>
    <definedName name="COSTO">#REF!</definedName>
    <definedName name="CXP">#REF!</definedName>
    <definedName name="dd" localSheetId="5" hidden="1">#REF!</definedName>
    <definedName name="dd" localSheetId="1" hidden="1">#REF!</definedName>
    <definedName name="dd" localSheetId="8" hidden="1">#REF!</definedName>
    <definedName name="dd" localSheetId="7" hidden="1">#REF!</definedName>
    <definedName name="dd" localSheetId="2" hidden="1">#REF!</definedName>
    <definedName name="dd" localSheetId="3" hidden="1">#REF!</definedName>
    <definedName name="dd" localSheetId="6" hidden="1">#REF!</definedName>
    <definedName name="dd" localSheetId="4" hidden="1">#REF!</definedName>
    <definedName name="dd" hidden="1">#REF!</definedName>
    <definedName name="E19O">#REF!</definedName>
    <definedName name="ee" localSheetId="5" hidden="1">#REF!</definedName>
    <definedName name="ee" localSheetId="1" hidden="1">#REF!</definedName>
    <definedName name="ee" localSheetId="8" hidden="1">#REF!</definedName>
    <definedName name="ee" localSheetId="7" hidden="1">#REF!</definedName>
    <definedName name="ee" localSheetId="2" hidden="1">#REF!</definedName>
    <definedName name="ee" localSheetId="3" hidden="1">#REF!</definedName>
    <definedName name="ee" localSheetId="6" hidden="1">#REF!</definedName>
    <definedName name="ee" localSheetId="4" hidden="1">#REF!</definedName>
    <definedName name="ee" hidden="1">#REF!</definedName>
    <definedName name="escenario3">#REF!</definedName>
    <definedName name="escenario4" localSheetId="5" hidden="1">#REF!</definedName>
    <definedName name="escenario4" localSheetId="1" hidden="1">#REF!</definedName>
    <definedName name="escenario4" localSheetId="8" hidden="1">#REF!</definedName>
    <definedName name="escenario4" localSheetId="7" hidden="1">#REF!</definedName>
    <definedName name="escenario4" localSheetId="2" hidden="1">#REF!</definedName>
    <definedName name="escenario4" localSheetId="3" hidden="1">#REF!</definedName>
    <definedName name="escenario4" localSheetId="6" hidden="1">#REF!</definedName>
    <definedName name="escenario4" localSheetId="4" hidden="1">#REF!</definedName>
    <definedName name="escenario4" hidden="1">#REF!</definedName>
    <definedName name="ESTE">#REF!</definedName>
    <definedName name="Excel">#REF!</definedName>
    <definedName name="Excel_BuiltIn__FilterDatabase_2_1">NA()</definedName>
    <definedName name="Excel_BuiltIn__FilterDatabase_2_1_1">NA()</definedName>
    <definedName name="Excel_BuiltIn__FilterDatabase_3" localSheetId="8">#REF!</definedName>
    <definedName name="Excel_BuiltIn__FilterDatabase_3" localSheetId="7">#REF!</definedName>
    <definedName name="Excel_BuiltIn__FilterDatabase_3">#REF!</definedName>
    <definedName name="Excel_BuiltIn__FilterDatabase_3_1">NA()</definedName>
    <definedName name="Excel_BuiltIn__FilterDatabase_3_1_1">NA()</definedName>
    <definedName name="Excel_BuiltIn__FilterDatabase_3_1_1_1">NA()</definedName>
    <definedName name="Excel_BuiltIn__FilterDatabase_3_1_1_1_1">NA()</definedName>
    <definedName name="Excel_BuiltIn__FilterDatabase_4" localSheetId="8">#REF!</definedName>
    <definedName name="Excel_BuiltIn__FilterDatabase_4" localSheetId="7">#REF!</definedName>
    <definedName name="Excel_BuiltIn__FilterDatabase_4">#REF!</definedName>
    <definedName name="Excel_BuiltIn__FilterDatabase_4_1">NA()</definedName>
    <definedName name="Excel_BuiltIn_Print_Area_0" localSheetId="8">#REF!</definedName>
    <definedName name="Excel_BuiltIn_Print_Area_0" localSheetId="7">#REF!</definedName>
    <definedName name="Excel_BuiltIn_Print_Area_0">#REF!</definedName>
    <definedName name="Excel_BuiltIn_Print_Area_2_1_8">#REF!</definedName>
    <definedName name="Excel_BuiltIn_Print_Area_7_1_3">#REF!</definedName>
    <definedName name="Excel_BuiltIn_Print_Area_7_1_5">#REF!</definedName>
    <definedName name="Excel_BuiltIn_Print_Area_7_1_6">#REF!</definedName>
    <definedName name="Excel_BuiltIn_Print_Area_7_1_8">#REF!</definedName>
    <definedName name="Excel_BuiltIn_Print_Area_8_1_17">#REF!</definedName>
    <definedName name="Excel_BuiltIn_Print_Area_8_1_3">#REF!</definedName>
    <definedName name="Excel_BuiltIn_Print_Area_8_1_5">#REF!</definedName>
    <definedName name="Excel_BuiltIn_Print_Area_8_1_6">#REF!</definedName>
    <definedName name="Excel_BuiltIn_Print_Area_8_1_8">#REF!</definedName>
    <definedName name="GASTOS">#REF!</definedName>
    <definedName name="GRAFI" localSheetId="5" hidden="1">#REF!</definedName>
    <definedName name="GRAFI" localSheetId="1" hidden="1">#REF!</definedName>
    <definedName name="GRAFI" localSheetId="8" hidden="1">#REF!</definedName>
    <definedName name="GRAFI" localSheetId="7" hidden="1">#REF!</definedName>
    <definedName name="GRAFI" localSheetId="2" hidden="1">#REF!</definedName>
    <definedName name="GRAFI" localSheetId="3" hidden="1">#REF!</definedName>
    <definedName name="GRAFI" localSheetId="6" hidden="1">#REF!</definedName>
    <definedName name="GRAFI" localSheetId="4" hidden="1">#REF!</definedName>
    <definedName name="GRAFI" hidden="1">#REF!</definedName>
    <definedName name="ind_v_ctas">#REF!</definedName>
    <definedName name="INGRESOS">#REF!</definedName>
    <definedName name="internonuevo">#REF!</definedName>
    <definedName name="internoreing">#REF!</definedName>
    <definedName name="internotraslado">#REF!</definedName>
    <definedName name="meses">#REF!</definedName>
    <definedName name="META">OFFSET(#REF!,,,#REF!,)</definedName>
    <definedName name="META_PORC">OFFSET(#REF!,,,#REF!,)</definedName>
    <definedName name="n" localSheetId="8">#REF!</definedName>
    <definedName name="n" localSheetId="7">#REF!</definedName>
    <definedName name="n">#REF!</definedName>
    <definedName name="NOMBRES">OFFSET(#REF!,,,#REF!,)</definedName>
    <definedName name="NombreTabla">"Dummy"</definedName>
    <definedName name="nuevotraslado">#REF!</definedName>
    <definedName name="o" localSheetId="5" hidden="1">#REF!</definedName>
    <definedName name="o" localSheetId="1" hidden="1">#REF!</definedName>
    <definedName name="o" localSheetId="8" hidden="1">#REF!</definedName>
    <definedName name="o" localSheetId="7" hidden="1">#REF!</definedName>
    <definedName name="o" localSheetId="2" hidden="1">#REF!</definedName>
    <definedName name="o" localSheetId="3" hidden="1">#REF!</definedName>
    <definedName name="o" localSheetId="6" hidden="1">#REF!</definedName>
    <definedName name="o" localSheetId="4" hidden="1">#REF!</definedName>
    <definedName name="o" hidden="1">#REF!</definedName>
    <definedName name="p" localSheetId="5" hidden="1">#REF!</definedName>
    <definedName name="p" localSheetId="1" hidden="1">#REF!</definedName>
    <definedName name="p" localSheetId="8" hidden="1">#REF!</definedName>
    <definedName name="p" localSheetId="7" hidden="1">#REF!</definedName>
    <definedName name="p" localSheetId="2" hidden="1">#REF!</definedName>
    <definedName name="p" localSheetId="3" hidden="1">#REF!</definedName>
    <definedName name="p" localSheetId="6" hidden="1">#REF!</definedName>
    <definedName name="p" localSheetId="4" hidden="1">#REF!</definedName>
    <definedName name="p" hidden="1">#REF!</definedName>
    <definedName name="parametros">#REF!</definedName>
    <definedName name="PASIVO">#REF!</definedName>
    <definedName name="PATRIMONIO">#REF!</definedName>
    <definedName name="periodo">#REF!</definedName>
    <definedName name="planta15" localSheetId="8">#REF!</definedName>
    <definedName name="planta15" localSheetId="7">#REF!</definedName>
    <definedName name="planta15">#REF!</definedName>
    <definedName name="POCTU" localSheetId="5" hidden="1">#REF!</definedName>
    <definedName name="POCTU" localSheetId="1" hidden="1">#REF!</definedName>
    <definedName name="POCTU" localSheetId="8" hidden="1">#REF!</definedName>
    <definedName name="POCTU" localSheetId="7" hidden="1">#REF!</definedName>
    <definedName name="POCTU" localSheetId="2" hidden="1">#REF!</definedName>
    <definedName name="POCTU" localSheetId="3" hidden="1">#REF!</definedName>
    <definedName name="POCTU" localSheetId="6" hidden="1">#REF!</definedName>
    <definedName name="POCTU" localSheetId="4" hidden="1">#REF!</definedName>
    <definedName name="POCTU" hidden="1">#REF!</definedName>
    <definedName name="pos" localSheetId="5" hidden="1">#REF!</definedName>
    <definedName name="pos" localSheetId="1" hidden="1">#REF!</definedName>
    <definedName name="pos" localSheetId="8" hidden="1">#REF!</definedName>
    <definedName name="pos" localSheetId="7" hidden="1">#REF!</definedName>
    <definedName name="pos" localSheetId="2" hidden="1">#REF!</definedName>
    <definedName name="pos" localSheetId="3" hidden="1">#REF!</definedName>
    <definedName name="pos" localSheetId="6" hidden="1">#REF!</definedName>
    <definedName name="pos" localSheetId="4" hidden="1">#REF!</definedName>
    <definedName name="pos" hidden="1">#REF!</definedName>
    <definedName name="pr" localSheetId="8">#REF!</definedName>
    <definedName name="pr" localSheetId="7">#REF!</definedName>
    <definedName name="pr">#REF!</definedName>
    <definedName name="pre" localSheetId="8">#REF!</definedName>
    <definedName name="pre" localSheetId="7">#REF!</definedName>
    <definedName name="pre">#REF!</definedName>
    <definedName name="REAL">OFFSET(#REF!,,,#REF!,)</definedName>
    <definedName name="ROJOS_PESOS">OFFSET(#REF!,,,#REF!,)</definedName>
    <definedName name="ROJOS_PORC">OFFSET(#REF!,,,#REF!,)</definedName>
    <definedName name="salario" localSheetId="8">#REF!</definedName>
    <definedName name="salario" localSheetId="7">#REF!</definedName>
    <definedName name="salario">#REF!</definedName>
    <definedName name="SE" localSheetId="5" hidden="1">#REF!</definedName>
    <definedName name="SE" localSheetId="1" hidden="1">#REF!</definedName>
    <definedName name="SE" localSheetId="8" hidden="1">#REF!</definedName>
    <definedName name="SE" localSheetId="7" hidden="1">#REF!</definedName>
    <definedName name="SE" localSheetId="2" hidden="1">#REF!</definedName>
    <definedName name="SE" localSheetId="3" hidden="1">#REF!</definedName>
    <definedName name="SE" localSheetId="6" hidden="1">#REF!</definedName>
    <definedName name="SE" localSheetId="4" hidden="1">#REF!</definedName>
    <definedName name="SE" hidden="1">#REF!</definedName>
    <definedName name="t_ciclo">#REF!</definedName>
    <definedName name="t_ctas">#REF!</definedName>
    <definedName name="t_grupo">#REF!</definedName>
    <definedName name="TRES" localSheetId="5" hidden="1">#REF!</definedName>
    <definedName name="TRES" localSheetId="1" hidden="1">#REF!</definedName>
    <definedName name="TRES" localSheetId="8" hidden="1">#REF!</definedName>
    <definedName name="TRES" localSheetId="7" hidden="1">#REF!</definedName>
    <definedName name="TRES" localSheetId="2" hidden="1">#REF!</definedName>
    <definedName name="TRES" localSheetId="3" hidden="1">#REF!</definedName>
    <definedName name="TRES" localSheetId="6" hidden="1">#REF!</definedName>
    <definedName name="TRES" localSheetId="4" hidden="1">#REF!</definedName>
    <definedName name="TRES" hidden="1">#REF!</definedName>
    <definedName name="v_areasede">#REF!</definedName>
    <definedName name="v_ccostos">#REF!</definedName>
    <definedName name="v_ctas">#REF!</definedName>
    <definedName name="v_nuevoppto">#REF!</definedName>
    <definedName name="v_Otros_Incrementos">#REF!</definedName>
    <definedName name="v_tipobase">#REF!</definedName>
    <definedName name="v_tipodist">#REF!</definedName>
    <definedName name="v_tipoincrem">#REF!</definedName>
    <definedName name="VERDES_PESOS">OFFSET(#REF!,,,#REF!,)</definedName>
    <definedName name="VERDES_PORC">OFFSET(#REF!,,,#REF!,)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9" l="1"/>
  <c r="C23" i="9"/>
  <c r="B19" i="9"/>
  <c r="C19" i="9"/>
  <c r="C13" i="9"/>
  <c r="B13" i="9"/>
  <c r="B20" i="9" s="1"/>
  <c r="B24" i="9" s="1"/>
  <c r="B27" i="9" s="1"/>
  <c r="B29" i="9" s="1"/>
  <c r="C20" i="9" l="1"/>
  <c r="C24" i="9" s="1"/>
  <c r="C27" i="9" s="1"/>
  <c r="C29" i="9" s="1"/>
  <c r="B23" i="8" l="1"/>
  <c r="C23" i="8"/>
  <c r="B19" i="8"/>
  <c r="C19" i="8"/>
  <c r="C13" i="8"/>
  <c r="C20" i="8" s="1"/>
  <c r="C24" i="8" s="1"/>
  <c r="C27" i="8" s="1"/>
  <c r="C29" i="8" s="1"/>
  <c r="B13" i="8"/>
  <c r="B20" i="8" s="1"/>
  <c r="B24" i="8" s="1"/>
  <c r="B27" i="8" s="1"/>
  <c r="B29" i="8" s="1"/>
  <c r="C23" i="7" l="1"/>
  <c r="B23" i="7"/>
  <c r="C19" i="7"/>
  <c r="B19" i="7"/>
  <c r="C13" i="7"/>
  <c r="C20" i="7" s="1"/>
  <c r="B13" i="7"/>
  <c r="B20" i="7" s="1"/>
  <c r="B24" i="7" s="1"/>
  <c r="B27" i="7" s="1"/>
  <c r="B29" i="7" s="1"/>
  <c r="C24" i="7" l="1"/>
  <c r="C27" i="7" s="1"/>
  <c r="C29" i="7" s="1"/>
  <c r="B23" i="6" l="1"/>
  <c r="C23" i="6"/>
  <c r="B19" i="6"/>
  <c r="C19" i="6"/>
  <c r="C13" i="6"/>
  <c r="C20" i="6" s="1"/>
  <c r="C24" i="6" s="1"/>
  <c r="C27" i="6" s="1"/>
  <c r="C29" i="6" s="1"/>
  <c r="B13" i="6"/>
  <c r="B20" i="6" l="1"/>
  <c r="B24" i="6" s="1"/>
  <c r="B27" i="6" s="1"/>
  <c r="B29" i="6" s="1"/>
  <c r="B23" i="5" l="1"/>
  <c r="C23" i="5"/>
  <c r="B19" i="5"/>
  <c r="C19" i="5"/>
  <c r="C13" i="5"/>
  <c r="C20" i="5" s="1"/>
  <c r="C24" i="5" s="1"/>
  <c r="C27" i="5" s="1"/>
  <c r="C29" i="5" s="1"/>
  <c r="B13" i="5"/>
  <c r="B20" i="5" l="1"/>
  <c r="B24" i="5" s="1"/>
  <c r="B27" i="5" s="1"/>
  <c r="B29" i="5" s="1"/>
  <c r="C23" i="4" l="1"/>
  <c r="B23" i="4"/>
  <c r="C19" i="4"/>
  <c r="B19" i="4"/>
  <c r="C13" i="4"/>
  <c r="C20" i="4" s="1"/>
  <c r="C24" i="4" s="1"/>
  <c r="C27" i="4" s="1"/>
  <c r="C29" i="4" s="1"/>
  <c r="B13" i="4"/>
  <c r="B20" i="4" s="1"/>
  <c r="B24" i="4" s="1"/>
  <c r="B27" i="4" s="1"/>
  <c r="B29" i="4" s="1"/>
  <c r="H6" i="4"/>
  <c r="C23" i="3" l="1"/>
  <c r="B23" i="3"/>
  <c r="C19" i="3"/>
  <c r="B19" i="3"/>
  <c r="B13" i="3"/>
  <c r="B20" i="3" s="1"/>
  <c r="B24" i="3" s="1"/>
  <c r="B27" i="3" s="1"/>
  <c r="B29" i="3" s="1"/>
  <c r="C13" i="3"/>
  <c r="C20" i="3" s="1"/>
  <c r="C24" i="3" s="1"/>
  <c r="C27" i="3" s="1"/>
  <c r="C29" i="3" s="1"/>
  <c r="H6" i="3"/>
  <c r="B23" i="2" l="1"/>
  <c r="C23" i="2"/>
  <c r="C19" i="2"/>
  <c r="B19" i="2"/>
  <c r="C13" i="2"/>
  <c r="C20" i="2" s="1"/>
  <c r="C24" i="2" s="1"/>
  <c r="C27" i="2" s="1"/>
  <c r="C29" i="2" s="1"/>
  <c r="B13" i="2"/>
  <c r="B20" i="2" s="1"/>
  <c r="B24" i="2" s="1"/>
  <c r="B27" i="2" s="1"/>
  <c r="B29" i="2" s="1"/>
  <c r="H6" i="2"/>
  <c r="C23" i="1" l="1"/>
  <c r="B23" i="1"/>
  <c r="C19" i="1"/>
  <c r="B19" i="1"/>
  <c r="C13" i="1"/>
  <c r="C20" i="1" s="1"/>
  <c r="C24" i="1" s="1"/>
  <c r="C27" i="1" s="1"/>
  <c r="C29" i="1" s="1"/>
  <c r="B13" i="1"/>
  <c r="B20" i="1" s="1"/>
  <c r="B24" i="1" s="1"/>
  <c r="B27" i="1" s="1"/>
  <c r="B29" i="1" s="1"/>
</calcChain>
</file>

<file path=xl/sharedStrings.xml><?xml version="1.0" encoding="utf-8"?>
<sst xmlns="http://schemas.openxmlformats.org/spreadsheetml/2006/main" count="270" uniqueCount="38">
  <si>
    <t>SERVICIO OCCIDENTAL DE SALUD SOS S.A.</t>
  </si>
  <si>
    <t>Ejecución y presupuesto</t>
  </si>
  <si>
    <t>Cifras en millones</t>
  </si>
  <si>
    <t>Concepto</t>
  </si>
  <si>
    <t>Ejecución</t>
  </si>
  <si>
    <t>Presupuesto</t>
  </si>
  <si>
    <t>Ingresos PBS</t>
  </si>
  <si>
    <t>Ingresos PAC</t>
  </si>
  <si>
    <t>Ingresos NO PBS</t>
  </si>
  <si>
    <t>Ingresos Promoción y Prevención</t>
  </si>
  <si>
    <t>Ingresos incapacidades</t>
  </si>
  <si>
    <t>Otros ingresos operacionales</t>
  </si>
  <si>
    <t>Ingresos operacionales</t>
  </si>
  <si>
    <t>Egresos PBS</t>
  </si>
  <si>
    <t>Egresos PAC</t>
  </si>
  <si>
    <t>Egresos NO PBS</t>
  </si>
  <si>
    <t>Egresos Promoción y Prevención</t>
  </si>
  <si>
    <t>Egresos incapacidades</t>
  </si>
  <si>
    <t>Egresos operacionales</t>
  </si>
  <si>
    <t>Resultado bruto</t>
  </si>
  <si>
    <t>Gastos de personal</t>
  </si>
  <si>
    <t>Gastos generales</t>
  </si>
  <si>
    <t>Total gastos</t>
  </si>
  <si>
    <t>Resultado operacional</t>
  </si>
  <si>
    <t>Ingresos no operacionales</t>
  </si>
  <si>
    <t>Egresos no operacionales</t>
  </si>
  <si>
    <t>Resultado antes de impuestos</t>
  </si>
  <si>
    <t>Impuesto diferido</t>
  </si>
  <si>
    <t>Resultado neto</t>
  </si>
  <si>
    <t>Acumulado a enero 31 de 2025</t>
  </si>
  <si>
    <t>Acumulado a febrero 28 de 2025</t>
  </si>
  <si>
    <t>Acumulado a marzo 31 de 2025</t>
  </si>
  <si>
    <t>Acumulado a abril 30 de 2025</t>
  </si>
  <si>
    <t>Acumulado a mayo 31 de 2025</t>
  </si>
  <si>
    <t>Acumulado a junio 30 de 2025</t>
  </si>
  <si>
    <t>Acumulado a julio 31 de 2025</t>
  </si>
  <si>
    <t>Acumulado a agosto 31 de 2025</t>
  </si>
  <si>
    <t>Acumulado a septiembre 30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</si>
</sst>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entury Gothic"/>
      <family val="2"/>
    </font>
    <font>
      <sz val="11"/>
      <name val="Century Gothic"/>
      <family val="2"/>
    </font>
    <font>
      <sz val="11"/>
      <color indexed="8"/>
      <name val="Century Gothic"/>
      <family val="2"/>
    </font>
    <font>
      <b/>
      <sz val="11"/>
      <name val="Century Gothic"/>
      <family val="2"/>
    </font>
    <font>
      <b/>
      <sz val="11"/>
      <color theme="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1" applyFont="1" applyAlignment="1">
      <alignment horizontal="left"/>
    </xf>
    <xf numFmtId="0" fontId="3" fillId="0" borderId="0" xfId="0" applyFont="1" applyAlignment="1">
      <alignment horizontal="centerContinuous"/>
    </xf>
    <xf numFmtId="49" fontId="2" fillId="0" borderId="0" xfId="1" applyNumberFormat="1" applyFont="1" applyAlignment="1">
      <alignment horizontal="left"/>
    </xf>
    <xf numFmtId="164" fontId="4" fillId="0" borderId="0" xfId="1" applyNumberFormat="1" applyFont="1" applyAlignment="1" applyProtection="1">
      <alignment horizontal="right"/>
      <protection locked="0"/>
    </xf>
    <xf numFmtId="0" fontId="2" fillId="0" borderId="0" xfId="1" applyFont="1"/>
    <xf numFmtId="3" fontId="5" fillId="0" borderId="0" xfId="0" applyNumberFormat="1" applyFont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0" fontId="4" fillId="0" borderId="0" xfId="1" applyFont="1"/>
    <xf numFmtId="0" fontId="4" fillId="0" borderId="2" xfId="1" applyFont="1" applyBorder="1"/>
    <xf numFmtId="164" fontId="4" fillId="0" borderId="2" xfId="1" applyNumberFormat="1" applyFont="1" applyBorder="1" applyAlignment="1" applyProtection="1">
      <alignment horizontal="right"/>
      <protection locked="0"/>
    </xf>
    <xf numFmtId="0" fontId="2" fillId="0" borderId="3" xfId="1" applyFont="1" applyBorder="1"/>
    <xf numFmtId="164" fontId="2" fillId="0" borderId="3" xfId="1" applyNumberFormat="1" applyFont="1" applyBorder="1" applyAlignment="1">
      <alignment horizontal="right"/>
    </xf>
    <xf numFmtId="164" fontId="4" fillId="0" borderId="0" xfId="1" applyNumberFormat="1" applyFont="1" applyAlignment="1">
      <alignment horizontal="right"/>
    </xf>
    <xf numFmtId="0" fontId="2" fillId="0" borderId="4" xfId="1" applyFont="1" applyBorder="1"/>
    <xf numFmtId="164" fontId="2" fillId="0" borderId="4" xfId="1" applyNumberFormat="1" applyFont="1" applyBorder="1" applyAlignment="1" applyProtection="1">
      <alignment horizontal="right"/>
      <protection locked="0"/>
    </xf>
    <xf numFmtId="164" fontId="4" fillId="0" borderId="0" xfId="1" applyNumberFormat="1" applyFont="1" applyAlignment="1">
      <alignment horizontal="left" indent="1"/>
    </xf>
    <xf numFmtId="164" fontId="2" fillId="0" borderId="2" xfId="1" applyNumberFormat="1" applyFont="1" applyBorder="1" applyAlignment="1" applyProtection="1">
      <alignment horizontal="left"/>
      <protection locked="0"/>
    </xf>
    <xf numFmtId="164" fontId="2" fillId="0" borderId="0" xfId="1" applyNumberFormat="1" applyFont="1" applyAlignment="1" applyProtection="1">
      <alignment horizontal="right"/>
      <protection locked="0"/>
    </xf>
    <xf numFmtId="164" fontId="2" fillId="0" borderId="5" xfId="1" applyNumberFormat="1" applyFont="1" applyBorder="1" applyAlignment="1">
      <alignment horizontal="right"/>
    </xf>
    <xf numFmtId="164" fontId="4" fillId="0" borderId="2" xfId="1" applyNumberFormat="1" applyFont="1" applyBorder="1" applyAlignment="1">
      <alignment horizontal="right"/>
    </xf>
    <xf numFmtId="0" fontId="5" fillId="0" borderId="3" xfId="0" applyFont="1" applyBorder="1"/>
  </cellXfs>
  <cellStyles count="2">
    <cellStyle name="Normal" xfId="0" builtinId="0"/>
    <cellStyle name="Normal 2 2" xfId="1" xr:uid="{75986347-B747-4AF1-A83E-EF06189B6C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57150</xdr:rowOff>
    </xdr:from>
    <xdr:to>
      <xdr:col>3</xdr:col>
      <xdr:colOff>37881</xdr:colOff>
      <xdr:row>4</xdr:row>
      <xdr:rowOff>85643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600098-DE5B-4B0F-B47E-4128252A1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0" y="266700"/>
          <a:ext cx="1752381" cy="657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57150</xdr:rowOff>
    </xdr:from>
    <xdr:to>
      <xdr:col>3</xdr:col>
      <xdr:colOff>37881</xdr:colOff>
      <xdr:row>4</xdr:row>
      <xdr:rowOff>85643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59313C-7531-4C2D-8AD9-6A9E328B5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0" y="266700"/>
          <a:ext cx="1752381" cy="657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57150</xdr:rowOff>
    </xdr:from>
    <xdr:to>
      <xdr:col>3</xdr:col>
      <xdr:colOff>37881</xdr:colOff>
      <xdr:row>4</xdr:row>
      <xdr:rowOff>85643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DBA13BB-1D49-439C-A321-7EA67517F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0" y="266700"/>
          <a:ext cx="1752381" cy="6571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57150</xdr:rowOff>
    </xdr:from>
    <xdr:to>
      <xdr:col>3</xdr:col>
      <xdr:colOff>37881</xdr:colOff>
      <xdr:row>4</xdr:row>
      <xdr:rowOff>85643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4BE584-B673-4BB9-A945-35E72BF45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0" y="266700"/>
          <a:ext cx="1752381" cy="6571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57150</xdr:rowOff>
    </xdr:from>
    <xdr:to>
      <xdr:col>3</xdr:col>
      <xdr:colOff>37881</xdr:colOff>
      <xdr:row>4</xdr:row>
      <xdr:rowOff>85643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DAE8C6-2C18-4A7B-95E0-0D9E840D6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0" y="266700"/>
          <a:ext cx="1752381" cy="6571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57150</xdr:rowOff>
    </xdr:from>
    <xdr:to>
      <xdr:col>3</xdr:col>
      <xdr:colOff>37881</xdr:colOff>
      <xdr:row>4</xdr:row>
      <xdr:rowOff>85643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A02A0D-E844-4AB6-97FF-0C4EE1116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0" y="266700"/>
          <a:ext cx="1752381" cy="6571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57150</xdr:rowOff>
    </xdr:from>
    <xdr:to>
      <xdr:col>3</xdr:col>
      <xdr:colOff>37881</xdr:colOff>
      <xdr:row>4</xdr:row>
      <xdr:rowOff>85643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099FB8-A70F-4C9C-83E7-AB1B23C83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0" y="266700"/>
          <a:ext cx="1752381" cy="6571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57150</xdr:rowOff>
    </xdr:from>
    <xdr:to>
      <xdr:col>3</xdr:col>
      <xdr:colOff>237906</xdr:colOff>
      <xdr:row>4</xdr:row>
      <xdr:rowOff>85643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C2B325-07FD-433C-92E4-AAECED35C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0" y="266700"/>
          <a:ext cx="1752381" cy="65714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57150</xdr:rowOff>
    </xdr:from>
    <xdr:to>
      <xdr:col>3</xdr:col>
      <xdr:colOff>37881</xdr:colOff>
      <xdr:row>4</xdr:row>
      <xdr:rowOff>85643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367700-03B1-4EF9-965F-C2BA6BB45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0" y="266700"/>
          <a:ext cx="1752381" cy="6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BD07-9324-43B2-B22C-61A1FED77DD0}">
  <dimension ref="A1:C29"/>
  <sheetViews>
    <sheetView showGridLines="0" tabSelected="1" zoomScaleNormal="100" workbookViewId="0">
      <selection activeCell="A4" sqref="A4"/>
    </sheetView>
  </sheetViews>
  <sheetFormatPr baseColWidth="10" defaultRowHeight="15" x14ac:dyDescent="0.25"/>
  <cols>
    <col min="1" max="1" width="39.42578125" customWidth="1"/>
    <col min="2" max="3" width="14" customWidth="1"/>
  </cols>
  <sheetData>
    <row r="1" spans="1:3" ht="16.5" x14ac:dyDescent="0.3">
      <c r="A1" s="1" t="s">
        <v>0</v>
      </c>
      <c r="B1" s="2"/>
      <c r="C1" s="2"/>
    </row>
    <row r="2" spans="1:3" ht="16.5" x14ac:dyDescent="0.3">
      <c r="A2" s="1" t="s">
        <v>1</v>
      </c>
      <c r="B2" s="2"/>
      <c r="C2" s="2"/>
    </row>
    <row r="3" spans="1:3" ht="16.5" x14ac:dyDescent="0.3">
      <c r="A3" s="1" t="s">
        <v>37</v>
      </c>
      <c r="B3" s="2"/>
      <c r="C3" s="2"/>
    </row>
    <row r="4" spans="1:3" ht="16.5" x14ac:dyDescent="0.3">
      <c r="A4" s="3" t="s">
        <v>2</v>
      </c>
      <c r="B4" s="4"/>
      <c r="C4" s="4"/>
    </row>
    <row r="5" spans="1:3" x14ac:dyDescent="0.25">
      <c r="A5" s="5"/>
      <c r="B5" s="6"/>
      <c r="C5" s="6"/>
    </row>
    <row r="6" spans="1:3" ht="38.25" customHeight="1" x14ac:dyDescent="0.25">
      <c r="A6" s="7" t="s">
        <v>3</v>
      </c>
      <c r="B6" s="7" t="s">
        <v>4</v>
      </c>
      <c r="C6" s="7" t="s">
        <v>5</v>
      </c>
    </row>
    <row r="7" spans="1:3" ht="16.5" x14ac:dyDescent="0.3">
      <c r="A7" s="8" t="s">
        <v>6</v>
      </c>
      <c r="B7" s="4">
        <v>1038146.2901278302</v>
      </c>
      <c r="C7" s="4">
        <v>1039323.0372903898</v>
      </c>
    </row>
    <row r="8" spans="1:3" ht="16.5" x14ac:dyDescent="0.3">
      <c r="A8" s="8" t="s">
        <v>7</v>
      </c>
      <c r="B8" s="4">
        <v>78466.906242810001</v>
      </c>
      <c r="C8" s="4">
        <v>79332.147976091903</v>
      </c>
    </row>
    <row r="9" spans="1:3" ht="16.5" x14ac:dyDescent="0.3">
      <c r="A9" s="8" t="s">
        <v>8</v>
      </c>
      <c r="B9" s="4">
        <v>66897.324569499993</v>
      </c>
      <c r="C9" s="4">
        <v>67023.073160356289</v>
      </c>
    </row>
    <row r="10" spans="1:3" ht="16.5" x14ac:dyDescent="0.3">
      <c r="A10" s="8" t="s">
        <v>9</v>
      </c>
      <c r="B10" s="4">
        <v>9585.7710659999993</v>
      </c>
      <c r="C10" s="4">
        <v>9569.8903295738182</v>
      </c>
    </row>
    <row r="11" spans="1:3" ht="16.5" x14ac:dyDescent="0.3">
      <c r="A11" s="8" t="s">
        <v>10</v>
      </c>
      <c r="B11" s="4">
        <v>26043.470188000003</v>
      </c>
      <c r="C11" s="4">
        <v>25795.34508692575</v>
      </c>
    </row>
    <row r="12" spans="1:3" ht="16.5" x14ac:dyDescent="0.3">
      <c r="A12" s="9" t="s">
        <v>11</v>
      </c>
      <c r="B12" s="10">
        <v>659.30382780999992</v>
      </c>
      <c r="C12" s="10">
        <v>835.5498979675998</v>
      </c>
    </row>
    <row r="13" spans="1:3" ht="15.75" thickBot="1" x14ac:dyDescent="0.3">
      <c r="A13" s="11" t="s">
        <v>12</v>
      </c>
      <c r="B13" s="12">
        <f>SUM(B7:B12)</f>
        <v>1219799.0660219504</v>
      </c>
      <c r="C13" s="12">
        <f>SUM(C7:C12)</f>
        <v>1221879.0437413051</v>
      </c>
    </row>
    <row r="14" spans="1:3" ht="16.5" x14ac:dyDescent="0.3">
      <c r="A14" s="8" t="s">
        <v>13</v>
      </c>
      <c r="B14" s="13">
        <v>1077464.8974519998</v>
      </c>
      <c r="C14" s="13">
        <v>993501.22476008965</v>
      </c>
    </row>
    <row r="15" spans="1:3" ht="16.5" x14ac:dyDescent="0.3">
      <c r="A15" s="8" t="s">
        <v>14</v>
      </c>
      <c r="B15" s="4">
        <v>65975.107439999992</v>
      </c>
      <c r="C15" s="4">
        <v>62184.486199573934</v>
      </c>
    </row>
    <row r="16" spans="1:3" ht="16.5" x14ac:dyDescent="0.3">
      <c r="A16" s="8" t="s">
        <v>15</v>
      </c>
      <c r="B16" s="4">
        <v>70564.286999000004</v>
      </c>
      <c r="C16" s="4">
        <v>53182.28904546229</v>
      </c>
    </row>
    <row r="17" spans="1:3" ht="16.5" x14ac:dyDescent="0.3">
      <c r="A17" s="8" t="s">
        <v>16</v>
      </c>
      <c r="B17" s="4">
        <v>30813.703592000002</v>
      </c>
      <c r="C17" s="4">
        <v>28264.12813386038</v>
      </c>
    </row>
    <row r="18" spans="1:3" ht="16.5" x14ac:dyDescent="0.3">
      <c r="A18" s="8" t="s">
        <v>17</v>
      </c>
      <c r="B18" s="4">
        <v>27955.871502999998</v>
      </c>
      <c r="C18" s="4">
        <v>36944.97483832093</v>
      </c>
    </row>
    <row r="19" spans="1:3" x14ac:dyDescent="0.25">
      <c r="A19" s="14" t="s">
        <v>18</v>
      </c>
      <c r="B19" s="15">
        <f>SUM(B14:B18)</f>
        <v>1272773.8669859997</v>
      </c>
      <c r="C19" s="15">
        <f>SUM(C14:C18)</f>
        <v>1174077.1029773073</v>
      </c>
    </row>
    <row r="20" spans="1:3" ht="15.75" thickBot="1" x14ac:dyDescent="0.3">
      <c r="A20" s="11" t="s">
        <v>19</v>
      </c>
      <c r="B20" s="12">
        <f>B13-B19</f>
        <v>-52974.800964049296</v>
      </c>
      <c r="C20" s="12">
        <f>C13-C19</f>
        <v>47801.940763997845</v>
      </c>
    </row>
    <row r="21" spans="1:3" ht="16.5" x14ac:dyDescent="0.3">
      <c r="A21" s="16" t="s">
        <v>20</v>
      </c>
      <c r="B21" s="13">
        <v>42424.628876999755</v>
      </c>
      <c r="C21" s="13">
        <v>46373.777517659997</v>
      </c>
    </row>
    <row r="22" spans="1:3" ht="16.5" x14ac:dyDescent="0.3">
      <c r="A22" s="16" t="s">
        <v>21</v>
      </c>
      <c r="B22" s="13">
        <v>31365.299729990002</v>
      </c>
      <c r="C22" s="13">
        <v>32338.268996439991</v>
      </c>
    </row>
    <row r="23" spans="1:3" x14ac:dyDescent="0.25">
      <c r="A23" s="17" t="s">
        <v>22</v>
      </c>
      <c r="B23" s="18">
        <f>B21+B22</f>
        <v>73789.928606989764</v>
      </c>
      <c r="C23" s="18">
        <f>C21+C22</f>
        <v>78712.046514099988</v>
      </c>
    </row>
    <row r="24" spans="1:3" ht="15.75" thickBot="1" x14ac:dyDescent="0.3">
      <c r="A24" s="11" t="s">
        <v>23</v>
      </c>
      <c r="B24" s="12">
        <f>B20-B23</f>
        <v>-126764.72957103906</v>
      </c>
      <c r="C24" s="12">
        <f>C20-C23</f>
        <v>-30910.105750102142</v>
      </c>
    </row>
    <row r="25" spans="1:3" ht="16.5" x14ac:dyDescent="0.3">
      <c r="A25" s="8" t="s">
        <v>24</v>
      </c>
      <c r="B25" s="13">
        <v>3688.9535005999996</v>
      </c>
      <c r="C25" s="13">
        <v>2037.3435874199999</v>
      </c>
    </row>
    <row r="26" spans="1:3" ht="16.5" x14ac:dyDescent="0.3">
      <c r="A26" s="9" t="s">
        <v>25</v>
      </c>
      <c r="B26" s="13">
        <v>5736.0002535000003</v>
      </c>
      <c r="C26" s="13">
        <v>5647.1995891799988</v>
      </c>
    </row>
    <row r="27" spans="1:3" x14ac:dyDescent="0.25">
      <c r="A27" s="5" t="s">
        <v>26</v>
      </c>
      <c r="B27" s="19">
        <f>B24+B25-B26</f>
        <v>-128811.77632393906</v>
      </c>
      <c r="C27" s="19">
        <f>C24+C25-C26</f>
        <v>-34519.961751862138</v>
      </c>
    </row>
    <row r="28" spans="1:3" ht="16.5" x14ac:dyDescent="0.3">
      <c r="A28" s="9" t="s">
        <v>27</v>
      </c>
      <c r="B28" s="20">
        <v>0</v>
      </c>
      <c r="C28" s="20">
        <v>0</v>
      </c>
    </row>
    <row r="29" spans="1:3" ht="15.75" thickBot="1" x14ac:dyDescent="0.3">
      <c r="A29" s="21" t="s">
        <v>28</v>
      </c>
      <c r="B29" s="12">
        <f>B27+B28</f>
        <v>-128811.77632393906</v>
      </c>
      <c r="C29" s="12">
        <f>C27+C28</f>
        <v>-34519.961751862138</v>
      </c>
    </row>
  </sheetData>
  <pageMargins left="0.7" right="0.7" top="0.75" bottom="0.75" header="0.3" footer="0.3"/>
  <pageSetup orientation="portrait" r:id="rId1"/>
  <ignoredErrors>
    <ignoredError sqref="B19:C23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942DA-08FE-4BD4-A3CB-29CBCD52DFFA}">
  <dimension ref="A1:H29"/>
  <sheetViews>
    <sheetView showGridLines="0" zoomScaleNormal="100" workbookViewId="0">
      <selection activeCell="A4" sqref="A4"/>
    </sheetView>
  </sheetViews>
  <sheetFormatPr baseColWidth="10" defaultRowHeight="15" x14ac:dyDescent="0.25"/>
  <cols>
    <col min="1" max="1" width="39.42578125" customWidth="1"/>
    <col min="2" max="3" width="14" customWidth="1"/>
  </cols>
  <sheetData>
    <row r="1" spans="1:8" ht="16.5" x14ac:dyDescent="0.3">
      <c r="A1" s="1" t="s">
        <v>0</v>
      </c>
      <c r="B1" s="2"/>
      <c r="C1" s="2"/>
    </row>
    <row r="2" spans="1:8" ht="16.5" x14ac:dyDescent="0.3">
      <c r="A2" s="1" t="s">
        <v>1</v>
      </c>
      <c r="B2" s="2"/>
      <c r="C2" s="2"/>
    </row>
    <row r="3" spans="1:8" ht="16.5" x14ac:dyDescent="0.3">
      <c r="A3" s="1" t="s">
        <v>36</v>
      </c>
      <c r="B3" s="2"/>
      <c r="C3" s="2"/>
    </row>
    <row r="4" spans="1:8" ht="16.5" x14ac:dyDescent="0.3">
      <c r="A4" s="3" t="s">
        <v>2</v>
      </c>
      <c r="B4" s="4"/>
      <c r="C4" s="4"/>
    </row>
    <row r="5" spans="1:8" x14ac:dyDescent="0.25">
      <c r="A5" s="5"/>
      <c r="B5" s="6"/>
      <c r="C5" s="6"/>
    </row>
    <row r="6" spans="1:8" ht="38.25" customHeight="1" x14ac:dyDescent="0.25">
      <c r="A6" s="7" t="s">
        <v>3</v>
      </c>
      <c r="B6" s="7" t="s">
        <v>4</v>
      </c>
      <c r="C6" s="7" t="s">
        <v>5</v>
      </c>
      <c r="H6">
        <f>49113+32400</f>
        <v>81513</v>
      </c>
    </row>
    <row r="7" spans="1:8" ht="16.5" x14ac:dyDescent="0.3">
      <c r="A7" s="8" t="s">
        <v>6</v>
      </c>
      <c r="B7" s="4">
        <v>920378.51345083024</v>
      </c>
      <c r="C7" s="4">
        <v>920944.83226805588</v>
      </c>
    </row>
    <row r="8" spans="1:8" ht="16.5" x14ac:dyDescent="0.3">
      <c r="A8" s="8" t="s">
        <v>7</v>
      </c>
      <c r="B8" s="4">
        <v>69877.857774999997</v>
      </c>
      <c r="C8" s="4">
        <v>70484.139973528552</v>
      </c>
    </row>
    <row r="9" spans="1:8" ht="16.5" x14ac:dyDescent="0.3">
      <c r="A9" s="8" t="s">
        <v>8</v>
      </c>
      <c r="B9" s="4">
        <v>59481.535425000031</v>
      </c>
      <c r="C9" s="4">
        <v>59568.376209270493</v>
      </c>
    </row>
    <row r="10" spans="1:8" ht="16.5" x14ac:dyDescent="0.3">
      <c r="A10" s="8" t="s">
        <v>9</v>
      </c>
      <c r="B10" s="4">
        <v>8524.8801600000006</v>
      </c>
      <c r="C10" s="4">
        <v>8498.3444474400931</v>
      </c>
    </row>
    <row r="11" spans="1:8" ht="16.5" x14ac:dyDescent="0.3">
      <c r="A11" s="8" t="s">
        <v>10</v>
      </c>
      <c r="B11" s="4">
        <v>23089.001736000002</v>
      </c>
      <c r="C11" s="4">
        <v>22875.004926871941</v>
      </c>
    </row>
    <row r="12" spans="1:8" ht="16.5" x14ac:dyDescent="0.3">
      <c r="A12" s="9" t="s">
        <v>11</v>
      </c>
      <c r="B12" s="10">
        <v>548.14948165999988</v>
      </c>
      <c r="C12" s="10">
        <v>717.29993634407981</v>
      </c>
    </row>
    <row r="13" spans="1:8" ht="15.75" thickBot="1" x14ac:dyDescent="0.3">
      <c r="A13" s="11" t="s">
        <v>12</v>
      </c>
      <c r="B13" s="12">
        <f>SUM(B7:B12)</f>
        <v>1081899.9380284902</v>
      </c>
      <c r="C13" s="12">
        <f>SUM(C7:C12)</f>
        <v>1083087.997761511</v>
      </c>
    </row>
    <row r="14" spans="1:8" ht="16.5" x14ac:dyDescent="0.3">
      <c r="A14" s="8" t="s">
        <v>13</v>
      </c>
      <c r="B14" s="13">
        <v>943593.73166400008</v>
      </c>
      <c r="C14" s="13">
        <v>886546.14521189255</v>
      </c>
    </row>
    <row r="15" spans="1:8" ht="16.5" x14ac:dyDescent="0.3">
      <c r="A15" s="8" t="s">
        <v>14</v>
      </c>
      <c r="B15" s="4">
        <v>58220.277316</v>
      </c>
      <c r="C15" s="4">
        <v>55107.379431841808</v>
      </c>
    </row>
    <row r="16" spans="1:8" ht="16.5" x14ac:dyDescent="0.3">
      <c r="A16" s="8" t="s">
        <v>15</v>
      </c>
      <c r="B16" s="4">
        <v>63084.230879000002</v>
      </c>
      <c r="C16" s="4">
        <v>47060.120062494054</v>
      </c>
    </row>
    <row r="17" spans="1:3" ht="16.5" x14ac:dyDescent="0.3">
      <c r="A17" s="8" t="s">
        <v>16</v>
      </c>
      <c r="B17" s="4">
        <v>26737.433164999999</v>
      </c>
      <c r="C17" s="4">
        <v>25083.280919400753</v>
      </c>
    </row>
    <row r="18" spans="1:3" ht="16.5" x14ac:dyDescent="0.3">
      <c r="A18" s="8" t="s">
        <v>17</v>
      </c>
      <c r="B18" s="4">
        <v>23171.104510000001</v>
      </c>
      <c r="C18" s="4">
        <v>32359.074817741199</v>
      </c>
    </row>
    <row r="19" spans="1:3" x14ac:dyDescent="0.25">
      <c r="A19" s="14" t="s">
        <v>18</v>
      </c>
      <c r="B19" s="15">
        <f>SUM(B14:B18)</f>
        <v>1114806.7775340001</v>
      </c>
      <c r="C19" s="15">
        <f>SUM(C14:C18)</f>
        <v>1046156.0004433703</v>
      </c>
    </row>
    <row r="20" spans="1:3" ht="15.75" thickBot="1" x14ac:dyDescent="0.3">
      <c r="A20" s="11" t="s">
        <v>19</v>
      </c>
      <c r="B20" s="12">
        <f>B13-B19</f>
        <v>-32906.839505509939</v>
      </c>
      <c r="C20" s="12">
        <f>C13-C19</f>
        <v>36931.997318140697</v>
      </c>
    </row>
    <row r="21" spans="1:3" ht="16.5" x14ac:dyDescent="0.3">
      <c r="A21" s="16" t="s">
        <v>20</v>
      </c>
      <c r="B21" s="13">
        <v>37674.840844999751</v>
      </c>
      <c r="C21" s="13">
        <v>40948.622935090003</v>
      </c>
    </row>
    <row r="22" spans="1:3" ht="16.5" x14ac:dyDescent="0.3">
      <c r="A22" s="16" t="s">
        <v>21</v>
      </c>
      <c r="B22" s="13">
        <v>27204.036313829998</v>
      </c>
      <c r="C22" s="13">
        <v>28318.353811689987</v>
      </c>
    </row>
    <row r="23" spans="1:3" x14ac:dyDescent="0.25">
      <c r="A23" s="17" t="s">
        <v>22</v>
      </c>
      <c r="B23" s="18">
        <f>B21+B22</f>
        <v>64878.877158829753</v>
      </c>
      <c r="C23" s="18">
        <f>C21+C22</f>
        <v>69266.976746779983</v>
      </c>
    </row>
    <row r="24" spans="1:3" ht="15.75" thickBot="1" x14ac:dyDescent="0.3">
      <c r="A24" s="11" t="s">
        <v>23</v>
      </c>
      <c r="B24" s="12">
        <f>B20-B23</f>
        <v>-97785.716664339692</v>
      </c>
      <c r="C24" s="12">
        <f>C20-C23</f>
        <v>-32334.979428639286</v>
      </c>
    </row>
    <row r="25" spans="1:3" ht="16.5" x14ac:dyDescent="0.3">
      <c r="A25" s="8" t="s">
        <v>24</v>
      </c>
      <c r="B25" s="13">
        <v>2838.1668249900004</v>
      </c>
      <c r="C25" s="13">
        <v>1870.4461266199996</v>
      </c>
    </row>
    <row r="26" spans="1:3" ht="16.5" x14ac:dyDescent="0.3">
      <c r="A26" s="9" t="s">
        <v>25</v>
      </c>
      <c r="B26" s="13">
        <v>4938.1508849100001</v>
      </c>
      <c r="C26" s="13">
        <v>5043.9067409899999</v>
      </c>
    </row>
    <row r="27" spans="1:3" x14ac:dyDescent="0.25">
      <c r="A27" s="5" t="s">
        <v>26</v>
      </c>
      <c r="B27" s="19">
        <f>B24+B25-B26</f>
        <v>-99885.700724259703</v>
      </c>
      <c r="C27" s="19">
        <f>C24+C25-C26</f>
        <v>-35508.440043009286</v>
      </c>
    </row>
    <row r="28" spans="1:3" ht="16.5" x14ac:dyDescent="0.3">
      <c r="A28" s="9" t="s">
        <v>27</v>
      </c>
      <c r="B28" s="20">
        <v>0</v>
      </c>
      <c r="C28" s="20">
        <v>0</v>
      </c>
    </row>
    <row r="29" spans="1:3" ht="15.75" thickBot="1" x14ac:dyDescent="0.3">
      <c r="A29" s="21" t="s">
        <v>28</v>
      </c>
      <c r="B29" s="12">
        <f>B27+B28</f>
        <v>-99885.700724259703</v>
      </c>
      <c r="C29" s="12">
        <f>C27+C28</f>
        <v>-35508.440043009286</v>
      </c>
    </row>
  </sheetData>
  <pageMargins left="0.7" right="0.7" top="0.75" bottom="0.75" header="0.3" footer="0.3"/>
  <pageSetup orientation="portrait" r:id="rId1"/>
  <ignoredErrors>
    <ignoredError sqref="B19:C23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B0928-CCA3-4ED4-8753-B3BB18276356}">
  <dimension ref="A1:H29"/>
  <sheetViews>
    <sheetView showGridLines="0" zoomScaleNormal="100" workbookViewId="0">
      <selection activeCell="A4" sqref="A4"/>
    </sheetView>
  </sheetViews>
  <sheetFormatPr baseColWidth="10" defaultRowHeight="15" x14ac:dyDescent="0.25"/>
  <cols>
    <col min="1" max="1" width="39.42578125" customWidth="1"/>
    <col min="2" max="3" width="14" customWidth="1"/>
  </cols>
  <sheetData>
    <row r="1" spans="1:8" ht="16.5" x14ac:dyDescent="0.3">
      <c r="A1" s="1" t="s">
        <v>0</v>
      </c>
      <c r="B1" s="2"/>
      <c r="C1" s="2"/>
    </row>
    <row r="2" spans="1:8" ht="16.5" x14ac:dyDescent="0.3">
      <c r="A2" s="1" t="s">
        <v>1</v>
      </c>
      <c r="B2" s="2"/>
      <c r="C2" s="2"/>
    </row>
    <row r="3" spans="1:8" ht="16.5" x14ac:dyDescent="0.3">
      <c r="A3" s="1" t="s">
        <v>35</v>
      </c>
      <c r="B3" s="2"/>
      <c r="C3" s="2"/>
    </row>
    <row r="4" spans="1:8" ht="16.5" x14ac:dyDescent="0.3">
      <c r="A4" s="3" t="s">
        <v>2</v>
      </c>
      <c r="B4" s="4"/>
      <c r="C4" s="4"/>
    </row>
    <row r="5" spans="1:8" x14ac:dyDescent="0.25">
      <c r="A5" s="5"/>
      <c r="B5" s="6"/>
      <c r="C5" s="6"/>
    </row>
    <row r="6" spans="1:8" ht="38.25" customHeight="1" x14ac:dyDescent="0.25">
      <c r="A6" s="7" t="s">
        <v>3</v>
      </c>
      <c r="B6" s="7" t="s">
        <v>4</v>
      </c>
      <c r="C6" s="7" t="s">
        <v>5</v>
      </c>
      <c r="H6">
        <f>49113+32400</f>
        <v>81513</v>
      </c>
    </row>
    <row r="7" spans="1:8" ht="16.5" x14ac:dyDescent="0.3">
      <c r="A7" s="8" t="s">
        <v>6</v>
      </c>
      <c r="B7" s="4">
        <v>801629.27556283039</v>
      </c>
      <c r="C7" s="4">
        <v>800922.44524589088</v>
      </c>
    </row>
    <row r="8" spans="1:8" ht="16.5" x14ac:dyDescent="0.3">
      <c r="A8" s="8" t="s">
        <v>7</v>
      </c>
      <c r="B8" s="4">
        <v>61184.131812330001</v>
      </c>
      <c r="C8" s="4">
        <v>61608.722492881578</v>
      </c>
    </row>
    <row r="9" spans="1:8" ht="16.5" x14ac:dyDescent="0.3">
      <c r="A9" s="8" t="s">
        <v>8</v>
      </c>
      <c r="B9" s="4">
        <v>52065.653956490001</v>
      </c>
      <c r="C9" s="4">
        <v>52116.020735347869</v>
      </c>
    </row>
    <row r="10" spans="1:8" ht="16.5" x14ac:dyDescent="0.3">
      <c r="A10" s="8" t="s">
        <v>9</v>
      </c>
      <c r="B10" s="4">
        <v>7428.1819060000016</v>
      </c>
      <c r="C10" s="4">
        <v>7392.0053218280063</v>
      </c>
    </row>
    <row r="11" spans="1:8" ht="16.5" x14ac:dyDescent="0.3">
      <c r="A11" s="8" t="s">
        <v>10</v>
      </c>
      <c r="B11" s="4">
        <v>20091.809964</v>
      </c>
      <c r="C11" s="4">
        <v>19866.099297228662</v>
      </c>
    </row>
    <row r="12" spans="1:8" ht="16.5" x14ac:dyDescent="0.3">
      <c r="A12" s="9" t="s">
        <v>11</v>
      </c>
      <c r="B12" s="10">
        <v>548.71539126999994</v>
      </c>
      <c r="C12" s="10">
        <v>599.20495472055984</v>
      </c>
    </row>
    <row r="13" spans="1:8" ht="15.75" thickBot="1" x14ac:dyDescent="0.3">
      <c r="A13" s="11" t="s">
        <v>12</v>
      </c>
      <c r="B13" s="12">
        <f>SUM(B7:B12)</f>
        <v>942947.76859292039</v>
      </c>
      <c r="C13" s="12">
        <f>SUM(C7:C12)</f>
        <v>942504.49804789748</v>
      </c>
    </row>
    <row r="14" spans="1:8" ht="16.5" x14ac:dyDescent="0.3">
      <c r="A14" s="8" t="s">
        <v>13</v>
      </c>
      <c r="B14" s="13">
        <v>805698.92327899998</v>
      </c>
      <c r="C14" s="13">
        <v>776733.70222713705</v>
      </c>
    </row>
    <row r="15" spans="1:8" ht="16.5" x14ac:dyDescent="0.3">
      <c r="A15" s="8" t="s">
        <v>14</v>
      </c>
      <c r="B15" s="4">
        <v>48788.291119999987</v>
      </c>
      <c r="C15" s="4">
        <v>47863.087530999095</v>
      </c>
    </row>
    <row r="16" spans="1:8" ht="16.5" x14ac:dyDescent="0.3">
      <c r="A16" s="8" t="s">
        <v>15</v>
      </c>
      <c r="B16" s="4">
        <v>55657.587326000001</v>
      </c>
      <c r="C16" s="4">
        <v>41277.525779528616</v>
      </c>
    </row>
    <row r="17" spans="1:3" ht="16.5" x14ac:dyDescent="0.3">
      <c r="A17" s="8" t="s">
        <v>16</v>
      </c>
      <c r="B17" s="4">
        <v>23195.421770000001</v>
      </c>
      <c r="C17" s="4">
        <v>21889.446718888095</v>
      </c>
    </row>
    <row r="18" spans="1:3" ht="16.5" x14ac:dyDescent="0.3">
      <c r="A18" s="8" t="s">
        <v>17</v>
      </c>
      <c r="B18" s="4">
        <v>20615.615413</v>
      </c>
      <c r="C18" s="4">
        <v>28234.723797454917</v>
      </c>
    </row>
    <row r="19" spans="1:3" x14ac:dyDescent="0.25">
      <c r="A19" s="14" t="s">
        <v>18</v>
      </c>
      <c r="B19" s="15">
        <f>SUM(B14:B18)</f>
        <v>953955.83890799992</v>
      </c>
      <c r="C19" s="15">
        <f>SUM(C14:C18)</f>
        <v>915998.4860540079</v>
      </c>
    </row>
    <row r="20" spans="1:3" ht="15.75" thickBot="1" x14ac:dyDescent="0.3">
      <c r="A20" s="11" t="s">
        <v>19</v>
      </c>
      <c r="B20" s="12">
        <f>B13-B19</f>
        <v>-11008.070315079531</v>
      </c>
      <c r="C20" s="12">
        <f>C13-C19</f>
        <v>26506.01199388958</v>
      </c>
    </row>
    <row r="21" spans="1:3" ht="16.5" x14ac:dyDescent="0.3">
      <c r="A21" s="16" t="s">
        <v>20</v>
      </c>
      <c r="B21" s="13">
        <v>33059.874424999951</v>
      </c>
      <c r="C21" s="13">
        <v>35283.536933310002</v>
      </c>
    </row>
    <row r="22" spans="1:3" ht="16.5" x14ac:dyDescent="0.3">
      <c r="A22" s="16" t="s">
        <v>21</v>
      </c>
      <c r="B22" s="13">
        <v>24374.398486680002</v>
      </c>
      <c r="C22" s="13">
        <v>24538.863301980004</v>
      </c>
    </row>
    <row r="23" spans="1:3" x14ac:dyDescent="0.25">
      <c r="A23" s="17" t="s">
        <v>22</v>
      </c>
      <c r="B23" s="18">
        <f>B21+B22</f>
        <v>57434.272911679953</v>
      </c>
      <c r="C23" s="18">
        <f>C21+C22</f>
        <v>59822.400235290006</v>
      </c>
    </row>
    <row r="24" spans="1:3" ht="15.75" thickBot="1" x14ac:dyDescent="0.3">
      <c r="A24" s="11" t="s">
        <v>23</v>
      </c>
      <c r="B24" s="12">
        <f>B20-B23</f>
        <v>-68442.343226759491</v>
      </c>
      <c r="C24" s="12">
        <f>C20-C23</f>
        <v>-33316.388241400426</v>
      </c>
    </row>
    <row r="25" spans="1:3" ht="16.5" x14ac:dyDescent="0.3">
      <c r="A25" s="8" t="s">
        <v>24</v>
      </c>
      <c r="B25" s="13">
        <v>2504.11527931</v>
      </c>
      <c r="C25" s="13">
        <v>1703.5486658199998</v>
      </c>
    </row>
    <row r="26" spans="1:3" ht="16.5" x14ac:dyDescent="0.3">
      <c r="A26" s="9" t="s">
        <v>25</v>
      </c>
      <c r="B26" s="13">
        <v>4002.8127281499997</v>
      </c>
      <c r="C26" s="13">
        <v>4424.3990077899998</v>
      </c>
    </row>
    <row r="27" spans="1:3" x14ac:dyDescent="0.25">
      <c r="A27" s="5" t="s">
        <v>26</v>
      </c>
      <c r="B27" s="19">
        <f>B24+B25-B26</f>
        <v>-69941.040675599492</v>
      </c>
      <c r="C27" s="19">
        <f>C24+C25-C26</f>
        <v>-36037.238583370425</v>
      </c>
    </row>
    <row r="28" spans="1:3" ht="16.5" x14ac:dyDescent="0.3">
      <c r="A28" s="9" t="s">
        <v>27</v>
      </c>
      <c r="B28" s="20">
        <v>0</v>
      </c>
      <c r="C28" s="20">
        <v>0</v>
      </c>
    </row>
    <row r="29" spans="1:3" ht="15.75" thickBot="1" x14ac:dyDescent="0.3">
      <c r="A29" s="21" t="s">
        <v>28</v>
      </c>
      <c r="B29" s="12">
        <f>B27+B28</f>
        <v>-69941.040675599492</v>
      </c>
      <c r="C29" s="12">
        <f>C27+C28</f>
        <v>-36037.238583370425</v>
      </c>
    </row>
  </sheetData>
  <pageMargins left="0.7" right="0.7" top="0.75" bottom="0.75" header="0.3" footer="0.3"/>
  <pageSetup orientation="portrait" r:id="rId1"/>
  <ignoredErrors>
    <ignoredError sqref="B19:C23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B6A0A-C42B-4D25-9D8C-E11A45E89ACE}">
  <dimension ref="A1:H29"/>
  <sheetViews>
    <sheetView showGridLines="0" zoomScaleNormal="100" workbookViewId="0">
      <selection activeCell="A4" sqref="A4"/>
    </sheetView>
  </sheetViews>
  <sheetFormatPr baseColWidth="10" defaultRowHeight="15" x14ac:dyDescent="0.25"/>
  <cols>
    <col min="1" max="1" width="39.42578125" customWidth="1"/>
    <col min="2" max="3" width="14" customWidth="1"/>
  </cols>
  <sheetData>
    <row r="1" spans="1:8" ht="16.5" x14ac:dyDescent="0.3">
      <c r="A1" s="1" t="s">
        <v>0</v>
      </c>
      <c r="B1" s="2"/>
      <c r="C1" s="2"/>
    </row>
    <row r="2" spans="1:8" ht="16.5" x14ac:dyDescent="0.3">
      <c r="A2" s="1" t="s">
        <v>1</v>
      </c>
      <c r="B2" s="2"/>
      <c r="C2" s="2"/>
    </row>
    <row r="3" spans="1:8" ht="16.5" x14ac:dyDescent="0.3">
      <c r="A3" s="1" t="s">
        <v>34</v>
      </c>
      <c r="B3" s="2"/>
      <c r="C3" s="2"/>
    </row>
    <row r="4" spans="1:8" ht="16.5" x14ac:dyDescent="0.3">
      <c r="A4" s="3" t="s">
        <v>2</v>
      </c>
      <c r="B4" s="4"/>
      <c r="C4" s="4"/>
    </row>
    <row r="5" spans="1:8" x14ac:dyDescent="0.25">
      <c r="A5" s="5"/>
      <c r="B5" s="6"/>
      <c r="C5" s="6"/>
    </row>
    <row r="6" spans="1:8" ht="38.25" customHeight="1" x14ac:dyDescent="0.25">
      <c r="A6" s="7" t="s">
        <v>3</v>
      </c>
      <c r="B6" s="7" t="s">
        <v>4</v>
      </c>
      <c r="C6" s="7" t="s">
        <v>5</v>
      </c>
      <c r="H6">
        <f>49113+32400</f>
        <v>81513</v>
      </c>
    </row>
    <row r="7" spans="1:8" ht="16.5" x14ac:dyDescent="0.3">
      <c r="A7" s="8" t="s">
        <v>6</v>
      </c>
      <c r="B7" s="4">
        <v>687290.66064683034</v>
      </c>
      <c r="C7" s="4">
        <v>686339.48718180426</v>
      </c>
    </row>
    <row r="8" spans="1:8" ht="16.5" x14ac:dyDescent="0.3">
      <c r="A8" s="8" t="s">
        <v>7</v>
      </c>
      <c r="B8" s="4">
        <v>52608.369094329995</v>
      </c>
      <c r="C8" s="4">
        <v>52752.801093223381</v>
      </c>
    </row>
    <row r="9" spans="1:8" ht="16.5" x14ac:dyDescent="0.3">
      <c r="A9" s="8" t="s">
        <v>8</v>
      </c>
      <c r="B9" s="4">
        <v>44636.69012798999</v>
      </c>
      <c r="C9" s="4">
        <v>44660.829000554208</v>
      </c>
    </row>
    <row r="10" spans="1:8" ht="16.5" x14ac:dyDescent="0.3">
      <c r="A10" s="8" t="s">
        <v>9</v>
      </c>
      <c r="B10" s="4">
        <v>6377.6747209999994</v>
      </c>
      <c r="C10" s="4">
        <v>6343.8665315453709</v>
      </c>
    </row>
    <row r="11" spans="1:8" ht="16.5" x14ac:dyDescent="0.3">
      <c r="A11" s="8" t="s">
        <v>10</v>
      </c>
      <c r="B11" s="4">
        <v>17171.379615000002</v>
      </c>
      <c r="C11" s="4">
        <v>17041.066135494206</v>
      </c>
    </row>
    <row r="12" spans="1:8" ht="16.5" x14ac:dyDescent="0.3">
      <c r="A12" s="9" t="s">
        <v>11</v>
      </c>
      <c r="B12" s="10">
        <v>477.57244232999994</v>
      </c>
      <c r="C12" s="10">
        <v>481.89357309703996</v>
      </c>
    </row>
    <row r="13" spans="1:8" ht="15.75" thickBot="1" x14ac:dyDescent="0.3">
      <c r="A13" s="11" t="s">
        <v>12</v>
      </c>
      <c r="B13" s="12">
        <f>SUM(B7:B12)</f>
        <v>808562.34664748027</v>
      </c>
      <c r="C13" s="12">
        <f>SUM(C7:C12)</f>
        <v>807619.94351571845</v>
      </c>
    </row>
    <row r="14" spans="1:8" ht="16.5" x14ac:dyDescent="0.3">
      <c r="A14" s="8" t="s">
        <v>13</v>
      </c>
      <c r="B14" s="13">
        <v>671592.08374600008</v>
      </c>
      <c r="C14" s="13">
        <v>672462.93418350245</v>
      </c>
    </row>
    <row r="15" spans="1:8" ht="16.5" x14ac:dyDescent="0.3">
      <c r="A15" s="8" t="s">
        <v>14</v>
      </c>
      <c r="B15" s="4">
        <v>40188.884029000001</v>
      </c>
      <c r="C15" s="4">
        <v>40538.645869611784</v>
      </c>
    </row>
    <row r="16" spans="1:8" ht="16.5" x14ac:dyDescent="0.3">
      <c r="A16" s="8" t="s">
        <v>15</v>
      </c>
      <c r="B16" s="4">
        <v>47470.319776000004</v>
      </c>
      <c r="C16" s="4">
        <v>35093.674680961543</v>
      </c>
    </row>
    <row r="17" spans="1:3" ht="16.5" x14ac:dyDescent="0.3">
      <c r="A17" s="8" t="s">
        <v>16</v>
      </c>
      <c r="B17" s="4">
        <v>19442.415839000001</v>
      </c>
      <c r="C17" s="4">
        <v>18701.185028690961</v>
      </c>
    </row>
    <row r="18" spans="1:3" ht="16.5" x14ac:dyDescent="0.3">
      <c r="A18" s="8" t="s">
        <v>17</v>
      </c>
      <c r="B18" s="4">
        <v>19479.533389</v>
      </c>
      <c r="C18" s="4">
        <v>23759.327980026203</v>
      </c>
    </row>
    <row r="19" spans="1:3" x14ac:dyDescent="0.25">
      <c r="A19" s="14" t="s">
        <v>18</v>
      </c>
      <c r="B19" s="15">
        <f>SUM(B14:B18)</f>
        <v>798173.23677900003</v>
      </c>
      <c r="C19" s="15">
        <f>SUM(C14:C18)</f>
        <v>790555.76774279296</v>
      </c>
    </row>
    <row r="20" spans="1:3" ht="15.75" thickBot="1" x14ac:dyDescent="0.3">
      <c r="A20" s="11" t="s">
        <v>19</v>
      </c>
      <c r="B20" s="12">
        <f>B13-B19</f>
        <v>10389.109868480242</v>
      </c>
      <c r="C20" s="12">
        <f>C13-C19</f>
        <v>17064.17577292549</v>
      </c>
    </row>
    <row r="21" spans="1:3" ht="16.5" x14ac:dyDescent="0.3">
      <c r="A21" s="16" t="s">
        <v>20</v>
      </c>
      <c r="B21" s="13">
        <v>28349.156651999932</v>
      </c>
      <c r="C21" s="13">
        <v>29812.692126520007</v>
      </c>
    </row>
    <row r="22" spans="1:3" ht="16.5" x14ac:dyDescent="0.3">
      <c r="A22" s="16" t="s">
        <v>21</v>
      </c>
      <c r="B22" s="13">
        <v>20402.18868739</v>
      </c>
      <c r="C22" s="13">
        <v>20910.979363839993</v>
      </c>
    </row>
    <row r="23" spans="1:3" x14ac:dyDescent="0.25">
      <c r="A23" s="17" t="s">
        <v>22</v>
      </c>
      <c r="B23" s="18">
        <f>B21+B22</f>
        <v>48751.345339389933</v>
      </c>
      <c r="C23" s="18">
        <f>C21+C22</f>
        <v>50723.67149036</v>
      </c>
    </row>
    <row r="24" spans="1:3" ht="15.75" thickBot="1" x14ac:dyDescent="0.3">
      <c r="A24" s="11" t="s">
        <v>23</v>
      </c>
      <c r="B24" s="12">
        <f>B20-B23</f>
        <v>-38362.235470909691</v>
      </c>
      <c r="C24" s="12">
        <f>C20-C23</f>
        <v>-33659.495717434511</v>
      </c>
    </row>
    <row r="25" spans="1:3" ht="16.5" x14ac:dyDescent="0.3">
      <c r="A25" s="8" t="s">
        <v>24</v>
      </c>
      <c r="B25" s="13">
        <v>2137.8760420899998</v>
      </c>
      <c r="C25" s="13">
        <v>1536.6512050199999</v>
      </c>
    </row>
    <row r="26" spans="1:3" ht="16.5" x14ac:dyDescent="0.3">
      <c r="A26" s="9" t="s">
        <v>25</v>
      </c>
      <c r="B26" s="13">
        <v>3525.7779009599999</v>
      </c>
      <c r="C26" s="13">
        <v>3788.80574849</v>
      </c>
    </row>
    <row r="27" spans="1:3" x14ac:dyDescent="0.25">
      <c r="A27" s="5" t="s">
        <v>26</v>
      </c>
      <c r="B27" s="19">
        <f>B24+B25-B26</f>
        <v>-39750.137329779689</v>
      </c>
      <c r="C27" s="19">
        <f>C24+C25-C26</f>
        <v>-35911.650260904513</v>
      </c>
    </row>
    <row r="28" spans="1:3" ht="16.5" x14ac:dyDescent="0.3">
      <c r="A28" s="9" t="s">
        <v>27</v>
      </c>
      <c r="B28" s="20">
        <v>0</v>
      </c>
      <c r="C28" s="20">
        <v>0</v>
      </c>
    </row>
    <row r="29" spans="1:3" ht="15.75" thickBot="1" x14ac:dyDescent="0.3">
      <c r="A29" s="21" t="s">
        <v>28</v>
      </c>
      <c r="B29" s="12">
        <f>B27+B28</f>
        <v>-39750.137329779689</v>
      </c>
      <c r="C29" s="12">
        <f>C27+C28</f>
        <v>-35911.650260904513</v>
      </c>
    </row>
  </sheetData>
  <pageMargins left="0.7" right="0.7" top="0.75" bottom="0.75" header="0.3" footer="0.3"/>
  <pageSetup orientation="portrait" r:id="rId1"/>
  <ignoredErrors>
    <ignoredError sqref="B19:C23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8A59E-1C6E-453C-A7B6-4CAF0A199251}">
  <dimension ref="A1:C29"/>
  <sheetViews>
    <sheetView showGridLines="0" zoomScaleNormal="100" workbookViewId="0">
      <selection activeCell="A4" sqref="A4"/>
    </sheetView>
  </sheetViews>
  <sheetFormatPr baseColWidth="10" defaultRowHeight="15" x14ac:dyDescent="0.25"/>
  <cols>
    <col min="1" max="1" width="39.42578125" customWidth="1"/>
    <col min="2" max="3" width="14" customWidth="1"/>
  </cols>
  <sheetData>
    <row r="1" spans="1:3" ht="16.5" x14ac:dyDescent="0.3">
      <c r="A1" s="1" t="s">
        <v>0</v>
      </c>
      <c r="B1" s="2"/>
      <c r="C1" s="2"/>
    </row>
    <row r="2" spans="1:3" ht="16.5" x14ac:dyDescent="0.3">
      <c r="A2" s="1" t="s">
        <v>1</v>
      </c>
      <c r="B2" s="2"/>
      <c r="C2" s="2"/>
    </row>
    <row r="3" spans="1:3" ht="16.5" x14ac:dyDescent="0.3">
      <c r="A3" s="1" t="s">
        <v>33</v>
      </c>
      <c r="B3" s="2"/>
      <c r="C3" s="2"/>
    </row>
    <row r="4" spans="1:3" ht="16.5" x14ac:dyDescent="0.3">
      <c r="A4" s="3" t="s">
        <v>2</v>
      </c>
      <c r="B4" s="4"/>
      <c r="C4" s="4"/>
    </row>
    <row r="5" spans="1:3" x14ac:dyDescent="0.25">
      <c r="A5" s="5"/>
      <c r="B5" s="6"/>
      <c r="C5" s="6"/>
    </row>
    <row r="6" spans="1:3" ht="38.25" customHeight="1" x14ac:dyDescent="0.25">
      <c r="A6" s="7" t="s">
        <v>3</v>
      </c>
      <c r="B6" s="7" t="s">
        <v>4</v>
      </c>
      <c r="C6" s="7" t="s">
        <v>5</v>
      </c>
    </row>
    <row r="7" spans="1:3" ht="16.5" x14ac:dyDescent="0.3">
      <c r="A7" s="8" t="s">
        <v>6</v>
      </c>
      <c r="B7" s="4">
        <v>575015.3669398299</v>
      </c>
      <c r="C7" s="4">
        <v>575132.67799618875</v>
      </c>
    </row>
    <row r="8" spans="1:3" ht="16.5" x14ac:dyDescent="0.3">
      <c r="A8" s="8" t="s">
        <v>7</v>
      </c>
      <c r="B8" s="4">
        <v>43899.161071759998</v>
      </c>
      <c r="C8" s="4">
        <v>42389.175125304107</v>
      </c>
    </row>
    <row r="9" spans="1:3" ht="16.5" x14ac:dyDescent="0.3">
      <c r="A9" s="8" t="s">
        <v>8</v>
      </c>
      <c r="B9" s="4">
        <v>37192.564249490009</v>
      </c>
      <c r="C9" s="4">
        <v>35881.229529062315</v>
      </c>
    </row>
    <row r="10" spans="1:3" ht="16.5" x14ac:dyDescent="0.3">
      <c r="A10" s="8" t="s">
        <v>9</v>
      </c>
      <c r="B10" s="4">
        <v>5348.4907570000014</v>
      </c>
      <c r="C10" s="4">
        <v>5376.668203365095</v>
      </c>
    </row>
    <row r="11" spans="1:3" ht="16.5" x14ac:dyDescent="0.3">
      <c r="A11" s="8" t="s">
        <v>10</v>
      </c>
      <c r="B11" s="4">
        <v>14353.233692</v>
      </c>
      <c r="C11" s="4">
        <v>14500.534021965517</v>
      </c>
    </row>
    <row r="12" spans="1:3" ht="16.5" x14ac:dyDescent="0.3">
      <c r="A12" s="9" t="s">
        <v>11</v>
      </c>
      <c r="B12" s="10">
        <v>371.64881241000001</v>
      </c>
      <c r="C12" s="10">
        <v>479.0378594940799</v>
      </c>
    </row>
    <row r="13" spans="1:3" ht="15.75" thickBot="1" x14ac:dyDescent="0.3">
      <c r="A13" s="11" t="s">
        <v>12</v>
      </c>
      <c r="B13" s="12">
        <f>SUM(B7:B12)</f>
        <v>676180.46552248998</v>
      </c>
      <c r="C13" s="12">
        <f>SUM(C7:C12)</f>
        <v>673759.3227353798</v>
      </c>
    </row>
    <row r="14" spans="1:3" ht="16.5" x14ac:dyDescent="0.3">
      <c r="A14" s="8" t="s">
        <v>13</v>
      </c>
      <c r="B14" s="13">
        <v>570914.59086599993</v>
      </c>
      <c r="C14" s="13">
        <v>585602.66114280443</v>
      </c>
    </row>
    <row r="15" spans="1:3" ht="16.5" x14ac:dyDescent="0.3">
      <c r="A15" s="8" t="s">
        <v>14</v>
      </c>
      <c r="B15" s="4">
        <v>35622.922365999999</v>
      </c>
      <c r="C15" s="4">
        <v>35290.40355705643</v>
      </c>
    </row>
    <row r="16" spans="1:3" ht="16.5" x14ac:dyDescent="0.3">
      <c r="A16" s="8" t="s">
        <v>15</v>
      </c>
      <c r="B16" s="4">
        <v>30771.517966000003</v>
      </c>
      <c r="C16" s="4">
        <v>42768.974616843407</v>
      </c>
    </row>
    <row r="17" spans="1:3" ht="16.5" x14ac:dyDescent="0.3">
      <c r="A17" s="8" t="s">
        <v>16</v>
      </c>
      <c r="B17" s="4">
        <v>15816.197903</v>
      </c>
      <c r="C17" s="4">
        <v>18143.62682518355</v>
      </c>
    </row>
    <row r="18" spans="1:3" ht="16.5" x14ac:dyDescent="0.3">
      <c r="A18" s="8" t="s">
        <v>17</v>
      </c>
      <c r="B18" s="4">
        <v>20620.724253</v>
      </c>
      <c r="C18" s="4">
        <v>22454.250167330698</v>
      </c>
    </row>
    <row r="19" spans="1:3" x14ac:dyDescent="0.25">
      <c r="A19" s="14" t="s">
        <v>18</v>
      </c>
      <c r="B19" s="15">
        <f>SUM(B14:B18)</f>
        <v>673745.953354</v>
      </c>
      <c r="C19" s="15">
        <f>SUM(C14:C18)</f>
        <v>704259.9163092185</v>
      </c>
    </row>
    <row r="20" spans="1:3" ht="15.75" thickBot="1" x14ac:dyDescent="0.3">
      <c r="A20" s="11" t="s">
        <v>19</v>
      </c>
      <c r="B20" s="12">
        <f>B13-B19</f>
        <v>2434.5121684899786</v>
      </c>
      <c r="C20" s="12">
        <f>C13-C19</f>
        <v>-30500.593573838705</v>
      </c>
    </row>
    <row r="21" spans="1:3" ht="16.5" x14ac:dyDescent="0.3">
      <c r="A21" s="16" t="s">
        <v>20</v>
      </c>
      <c r="B21" s="13">
        <v>23683.511433999927</v>
      </c>
      <c r="C21" s="13">
        <v>27860.862106839995</v>
      </c>
    </row>
    <row r="22" spans="1:3" ht="16.5" x14ac:dyDescent="0.3">
      <c r="A22" s="16" t="s">
        <v>21</v>
      </c>
      <c r="B22" s="13">
        <v>17584.004391999995</v>
      </c>
      <c r="C22" s="13">
        <v>18641.340601289998</v>
      </c>
    </row>
    <row r="23" spans="1:3" x14ac:dyDescent="0.25">
      <c r="A23" s="17" t="s">
        <v>22</v>
      </c>
      <c r="B23" s="18">
        <f>B21+B22</f>
        <v>41267.515825999923</v>
      </c>
      <c r="C23" s="18">
        <f>C21+C22</f>
        <v>46502.202708129989</v>
      </c>
    </row>
    <row r="24" spans="1:3" ht="15.75" thickBot="1" x14ac:dyDescent="0.3">
      <c r="A24" s="11" t="s">
        <v>23</v>
      </c>
      <c r="B24" s="12">
        <f>B20-B23</f>
        <v>-38833.003657509944</v>
      </c>
      <c r="C24" s="12">
        <f>C20-C23</f>
        <v>-77002.796281968695</v>
      </c>
    </row>
    <row r="25" spans="1:3" ht="16.5" x14ac:dyDescent="0.3">
      <c r="A25" s="8" t="s">
        <v>24</v>
      </c>
      <c r="B25" s="13">
        <v>1846.0810003900001</v>
      </c>
      <c r="C25" s="13">
        <v>849.72041407999984</v>
      </c>
    </row>
    <row r="26" spans="1:3" ht="16.5" x14ac:dyDescent="0.3">
      <c r="A26" s="9" t="s">
        <v>25</v>
      </c>
      <c r="B26" s="13">
        <v>3052.1519623100003</v>
      </c>
      <c r="C26" s="13">
        <v>3452.4768743100003</v>
      </c>
    </row>
    <row r="27" spans="1:3" x14ac:dyDescent="0.25">
      <c r="A27" s="5" t="s">
        <v>26</v>
      </c>
      <c r="B27" s="19">
        <f>B24+B25-B26</f>
        <v>-40039.07461942995</v>
      </c>
      <c r="C27" s="19">
        <f>C24+C25-C26</f>
        <v>-79605.552742198692</v>
      </c>
    </row>
    <row r="28" spans="1:3" ht="16.5" x14ac:dyDescent="0.3">
      <c r="A28" s="9" t="s">
        <v>27</v>
      </c>
      <c r="B28" s="20">
        <v>0</v>
      </c>
      <c r="C28" s="20">
        <v>0</v>
      </c>
    </row>
    <row r="29" spans="1:3" ht="15.75" thickBot="1" x14ac:dyDescent="0.3">
      <c r="A29" s="21" t="s">
        <v>28</v>
      </c>
      <c r="B29" s="12">
        <f>B27+B28</f>
        <v>-40039.07461942995</v>
      </c>
      <c r="C29" s="12">
        <f>C27+C28</f>
        <v>-79605.552742198692</v>
      </c>
    </row>
  </sheetData>
  <pageMargins left="0.7" right="0.7" top="0.75" bottom="0.75" header="0.3" footer="0.3"/>
  <pageSetup orientation="portrait" r:id="rId1"/>
  <ignoredErrors>
    <ignoredError sqref="B19:C23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29E15-4F35-44A1-8C49-69EDCF3F0F59}">
  <dimension ref="A1:C29"/>
  <sheetViews>
    <sheetView showGridLines="0" zoomScaleNormal="100" workbookViewId="0">
      <selection activeCell="A4" sqref="A4"/>
    </sheetView>
  </sheetViews>
  <sheetFormatPr baseColWidth="10" defaultRowHeight="15" x14ac:dyDescent="0.25"/>
  <cols>
    <col min="1" max="1" width="39.42578125" customWidth="1"/>
    <col min="2" max="3" width="14" customWidth="1"/>
  </cols>
  <sheetData>
    <row r="1" spans="1:3" ht="16.5" x14ac:dyDescent="0.3">
      <c r="A1" s="1" t="s">
        <v>0</v>
      </c>
      <c r="B1" s="2"/>
      <c r="C1" s="2"/>
    </row>
    <row r="2" spans="1:3" ht="16.5" x14ac:dyDescent="0.3">
      <c r="A2" s="1" t="s">
        <v>1</v>
      </c>
      <c r="B2" s="2"/>
      <c r="C2" s="2"/>
    </row>
    <row r="3" spans="1:3" ht="16.5" x14ac:dyDescent="0.3">
      <c r="A3" s="1" t="s">
        <v>32</v>
      </c>
      <c r="B3" s="2"/>
      <c r="C3" s="2"/>
    </row>
    <row r="4" spans="1:3" ht="16.5" x14ac:dyDescent="0.3">
      <c r="A4" s="3" t="s">
        <v>2</v>
      </c>
      <c r="B4" s="4"/>
      <c r="C4" s="4"/>
    </row>
    <row r="5" spans="1:3" x14ac:dyDescent="0.25">
      <c r="A5" s="5"/>
      <c r="B5" s="6"/>
      <c r="C5" s="6"/>
    </row>
    <row r="6" spans="1:3" ht="38.25" customHeight="1" x14ac:dyDescent="0.25">
      <c r="A6" s="7" t="s">
        <v>3</v>
      </c>
      <c r="B6" s="7" t="s">
        <v>4</v>
      </c>
      <c r="C6" s="7" t="s">
        <v>5</v>
      </c>
    </row>
    <row r="7" spans="1:3" ht="16.5" x14ac:dyDescent="0.3">
      <c r="A7" s="8" t="s">
        <v>6</v>
      </c>
      <c r="B7" s="4">
        <v>450850.35417882993</v>
      </c>
      <c r="C7" s="4">
        <v>455748.90900596592</v>
      </c>
    </row>
    <row r="8" spans="1:3" ht="16.5" x14ac:dyDescent="0.3">
      <c r="A8" s="8" t="s">
        <v>7</v>
      </c>
      <c r="B8" s="4">
        <v>35205.305102760001</v>
      </c>
      <c r="C8" s="4">
        <v>34014.292168642402</v>
      </c>
    </row>
    <row r="9" spans="1:3" ht="16.5" x14ac:dyDescent="0.3">
      <c r="A9" s="8" t="s">
        <v>8</v>
      </c>
      <c r="B9" s="4">
        <v>29755.476520989992</v>
      </c>
      <c r="C9" s="4">
        <v>28426.868493568421</v>
      </c>
    </row>
    <row r="10" spans="1:3" ht="16.5" x14ac:dyDescent="0.3">
      <c r="A10" s="8" t="s">
        <v>9</v>
      </c>
      <c r="B10" s="4">
        <v>4144.8145629999999</v>
      </c>
      <c r="C10" s="4">
        <v>4255.8487801527044</v>
      </c>
    </row>
    <row r="11" spans="1:3" ht="16.5" x14ac:dyDescent="0.3">
      <c r="A11" s="8" t="s">
        <v>10</v>
      </c>
      <c r="B11" s="4">
        <v>11090.328721000002</v>
      </c>
      <c r="C11" s="4">
        <v>11470.489685781962</v>
      </c>
    </row>
    <row r="12" spans="1:3" ht="16.5" x14ac:dyDescent="0.3">
      <c r="A12" s="9" t="s">
        <v>11</v>
      </c>
      <c r="B12" s="10">
        <v>246.17850985000007</v>
      </c>
      <c r="C12" s="10">
        <v>361.29263787055993</v>
      </c>
    </row>
    <row r="13" spans="1:3" ht="15.75" thickBot="1" x14ac:dyDescent="0.3">
      <c r="A13" s="11" t="s">
        <v>12</v>
      </c>
      <c r="B13" s="12">
        <f>SUM(B7:B12)</f>
        <v>531292.45759642997</v>
      </c>
      <c r="C13" s="12">
        <f>SUM(C7:C12)</f>
        <v>534277.70077198197</v>
      </c>
    </row>
    <row r="14" spans="1:3" ht="16.5" x14ac:dyDescent="0.3">
      <c r="A14" s="8" t="s">
        <v>13</v>
      </c>
      <c r="B14" s="13">
        <v>451380.82796299993</v>
      </c>
      <c r="C14" s="13">
        <v>462305.63054938591</v>
      </c>
    </row>
    <row r="15" spans="1:3" ht="16.5" x14ac:dyDescent="0.3">
      <c r="A15" s="8" t="s">
        <v>14</v>
      </c>
      <c r="B15" s="4">
        <v>27594.443750000002</v>
      </c>
      <c r="C15" s="4">
        <v>27180.296220252461</v>
      </c>
    </row>
    <row r="16" spans="1:3" ht="16.5" x14ac:dyDescent="0.3">
      <c r="A16" s="8" t="s">
        <v>15</v>
      </c>
      <c r="B16" s="4">
        <v>23408.330084000001</v>
      </c>
      <c r="C16" s="4">
        <v>34662.978712254895</v>
      </c>
    </row>
    <row r="17" spans="1:3" ht="16.5" x14ac:dyDescent="0.3">
      <c r="A17" s="8" t="s">
        <v>16</v>
      </c>
      <c r="B17" s="4">
        <v>12461.732395999999</v>
      </c>
      <c r="C17" s="4">
        <v>14485.074123283492</v>
      </c>
    </row>
    <row r="18" spans="1:3" ht="16.5" x14ac:dyDescent="0.3">
      <c r="A18" s="8" t="s">
        <v>17</v>
      </c>
      <c r="B18" s="4">
        <v>16318.875163000001</v>
      </c>
      <c r="C18" s="4">
        <v>18561.832551540218</v>
      </c>
    </row>
    <row r="19" spans="1:3" x14ac:dyDescent="0.25">
      <c r="A19" s="14" t="s">
        <v>18</v>
      </c>
      <c r="B19" s="15">
        <f>SUM(B14:B18)</f>
        <v>531164.20935599995</v>
      </c>
      <c r="C19" s="15">
        <f>SUM(C14:C18)</f>
        <v>557195.81215671694</v>
      </c>
    </row>
    <row r="20" spans="1:3" ht="15.75" thickBot="1" x14ac:dyDescent="0.3">
      <c r="A20" s="11" t="s">
        <v>19</v>
      </c>
      <c r="B20" s="12">
        <f>B13-B19</f>
        <v>128.24824043002445</v>
      </c>
      <c r="C20" s="12">
        <f>C13-C19</f>
        <v>-22918.111384734977</v>
      </c>
    </row>
    <row r="21" spans="1:3" ht="16.5" x14ac:dyDescent="0.3">
      <c r="A21" s="16" t="s">
        <v>20</v>
      </c>
      <c r="B21" s="13">
        <v>18886.583286999947</v>
      </c>
      <c r="C21" s="13">
        <v>22404.443041250004</v>
      </c>
    </row>
    <row r="22" spans="1:3" ht="16.5" x14ac:dyDescent="0.3">
      <c r="A22" s="16" t="s">
        <v>21</v>
      </c>
      <c r="B22" s="13">
        <v>13410.737377409998</v>
      </c>
      <c r="C22" s="13">
        <v>14733.898249749993</v>
      </c>
    </row>
    <row r="23" spans="1:3" x14ac:dyDescent="0.25">
      <c r="A23" s="17" t="s">
        <v>22</v>
      </c>
      <c r="B23" s="18">
        <f>B21+B22</f>
        <v>32297.320664409945</v>
      </c>
      <c r="C23" s="18">
        <f>C21+C22</f>
        <v>37138.341290999997</v>
      </c>
    </row>
    <row r="24" spans="1:3" ht="15.75" thickBot="1" x14ac:dyDescent="0.3">
      <c r="A24" s="11" t="s">
        <v>23</v>
      </c>
      <c r="B24" s="12">
        <f>B20-B23</f>
        <v>-32169.07242397992</v>
      </c>
      <c r="C24" s="12">
        <f>C20-C23</f>
        <v>-60056.452675734974</v>
      </c>
    </row>
    <row r="25" spans="1:3" ht="16.5" x14ac:dyDescent="0.3">
      <c r="A25" s="8" t="s">
        <v>24</v>
      </c>
      <c r="B25" s="13">
        <v>1202.85628342</v>
      </c>
      <c r="C25" s="13">
        <v>682.82295327999998</v>
      </c>
    </row>
    <row r="26" spans="1:3" ht="16.5" x14ac:dyDescent="0.3">
      <c r="A26" s="9" t="s">
        <v>25</v>
      </c>
      <c r="B26" s="13">
        <v>2469.5530849400002</v>
      </c>
      <c r="C26" s="13">
        <v>2784.8100030800001</v>
      </c>
    </row>
    <row r="27" spans="1:3" x14ac:dyDescent="0.25">
      <c r="A27" s="5" t="s">
        <v>26</v>
      </c>
      <c r="B27" s="19">
        <f>B24+B25-B26</f>
        <v>-33435.76922549992</v>
      </c>
      <c r="C27" s="19">
        <f>C24+C25-C26</f>
        <v>-62158.439725534969</v>
      </c>
    </row>
    <row r="28" spans="1:3" ht="16.5" x14ac:dyDescent="0.3">
      <c r="A28" s="9" t="s">
        <v>27</v>
      </c>
      <c r="B28" s="20">
        <v>0</v>
      </c>
      <c r="C28" s="20">
        <v>0</v>
      </c>
    </row>
    <row r="29" spans="1:3" ht="15.75" thickBot="1" x14ac:dyDescent="0.3">
      <c r="A29" s="21" t="s">
        <v>28</v>
      </c>
      <c r="B29" s="12">
        <f>B27+B28</f>
        <v>-33435.76922549992</v>
      </c>
      <c r="C29" s="12">
        <f>C27+C28</f>
        <v>-62158.439725534969</v>
      </c>
    </row>
  </sheetData>
  <pageMargins left="0.7" right="0.7" top="0.75" bottom="0.75" header="0.3" footer="0.3"/>
  <pageSetup orientation="portrait" r:id="rId1"/>
  <ignoredErrors>
    <ignoredError sqref="B19:C23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606F5-072C-4041-9BFB-AFD76C73D8D0}">
  <dimension ref="A1:C29"/>
  <sheetViews>
    <sheetView showGridLines="0" zoomScaleNormal="100" workbookViewId="0">
      <selection activeCell="A4" sqref="A4"/>
    </sheetView>
  </sheetViews>
  <sheetFormatPr baseColWidth="10" defaultRowHeight="15" x14ac:dyDescent="0.25"/>
  <cols>
    <col min="1" max="1" width="39.42578125" customWidth="1"/>
    <col min="2" max="3" width="14" customWidth="1"/>
  </cols>
  <sheetData>
    <row r="1" spans="1:3" ht="16.5" x14ac:dyDescent="0.3">
      <c r="A1" s="1" t="s">
        <v>0</v>
      </c>
      <c r="B1" s="2"/>
      <c r="C1" s="2"/>
    </row>
    <row r="2" spans="1:3" ht="16.5" x14ac:dyDescent="0.3">
      <c r="A2" s="1" t="s">
        <v>1</v>
      </c>
      <c r="B2" s="2"/>
      <c r="C2" s="2"/>
    </row>
    <row r="3" spans="1:3" ht="16.5" x14ac:dyDescent="0.3">
      <c r="A3" s="1" t="s">
        <v>31</v>
      </c>
      <c r="B3" s="2"/>
      <c r="C3" s="2"/>
    </row>
    <row r="4" spans="1:3" ht="16.5" x14ac:dyDescent="0.3">
      <c r="A4" s="3" t="s">
        <v>2</v>
      </c>
      <c r="B4" s="4"/>
      <c r="C4" s="4"/>
    </row>
    <row r="5" spans="1:3" x14ac:dyDescent="0.25">
      <c r="A5" s="5"/>
      <c r="B5" s="6"/>
      <c r="C5" s="6"/>
    </row>
    <row r="6" spans="1:3" ht="38.25" customHeight="1" x14ac:dyDescent="0.25">
      <c r="A6" s="7" t="s">
        <v>3</v>
      </c>
      <c r="B6" s="7" t="s">
        <v>4</v>
      </c>
      <c r="C6" s="7" t="s">
        <v>5</v>
      </c>
    </row>
    <row r="7" spans="1:3" ht="16.5" x14ac:dyDescent="0.3">
      <c r="A7" s="8" t="s">
        <v>6</v>
      </c>
      <c r="B7" s="4">
        <v>342471.80909182993</v>
      </c>
      <c r="C7" s="4">
        <v>344111.92146300414</v>
      </c>
    </row>
    <row r="8" spans="1:3" ht="16.5" x14ac:dyDescent="0.3">
      <c r="A8" s="8" t="s">
        <v>7</v>
      </c>
      <c r="B8" s="4">
        <v>26434.273257140001</v>
      </c>
      <c r="C8" s="4">
        <v>25652.941230089727</v>
      </c>
    </row>
    <row r="9" spans="1:3" ht="16.5" x14ac:dyDescent="0.3">
      <c r="A9" s="8" t="s">
        <v>8</v>
      </c>
      <c r="B9" s="4">
        <v>22316.657719990009</v>
      </c>
      <c r="C9" s="4">
        <v>20972.989333931611</v>
      </c>
    </row>
    <row r="10" spans="1:3" ht="16.5" x14ac:dyDescent="0.3">
      <c r="A10" s="8" t="s">
        <v>9</v>
      </c>
      <c r="B10" s="4">
        <v>3171.9071540000004</v>
      </c>
      <c r="C10" s="4">
        <v>3224.4603194654128</v>
      </c>
    </row>
    <row r="11" spans="1:3" ht="16.5" x14ac:dyDescent="0.3">
      <c r="A11" s="8" t="s">
        <v>10</v>
      </c>
      <c r="B11" s="4">
        <v>8451.2080470000001</v>
      </c>
      <c r="C11" s="4">
        <v>8676.0021516712677</v>
      </c>
    </row>
    <row r="12" spans="1:3" ht="16.5" x14ac:dyDescent="0.3">
      <c r="A12" s="9" t="s">
        <v>11</v>
      </c>
      <c r="B12" s="10">
        <v>131.49397758999999</v>
      </c>
      <c r="C12" s="10">
        <v>243.34732624703994</v>
      </c>
    </row>
    <row r="13" spans="1:3" ht="15.75" thickBot="1" x14ac:dyDescent="0.3">
      <c r="A13" s="11" t="s">
        <v>12</v>
      </c>
      <c r="B13" s="12">
        <f>SUM(B7:B12)</f>
        <v>402977.34924754995</v>
      </c>
      <c r="C13" s="12">
        <f>SUM(C7:C12)</f>
        <v>402881.66182440921</v>
      </c>
    </row>
    <row r="14" spans="1:3" ht="16.5" x14ac:dyDescent="0.3">
      <c r="A14" s="8" t="s">
        <v>13</v>
      </c>
      <c r="B14" s="13">
        <v>348165.76855199999</v>
      </c>
      <c r="C14" s="13">
        <v>340092.08330965089</v>
      </c>
    </row>
    <row r="15" spans="1:3" ht="16.5" x14ac:dyDescent="0.3">
      <c r="A15" s="8" t="s">
        <v>14</v>
      </c>
      <c r="B15" s="4">
        <v>20378.799611000002</v>
      </c>
      <c r="C15" s="4">
        <v>19021.726336298474</v>
      </c>
    </row>
    <row r="16" spans="1:3" ht="16.5" x14ac:dyDescent="0.3">
      <c r="A16" s="8" t="s">
        <v>15</v>
      </c>
      <c r="B16" s="4">
        <v>18122.970589</v>
      </c>
      <c r="C16" s="4">
        <v>26681.292323521593</v>
      </c>
    </row>
    <row r="17" spans="1:3" ht="16.5" x14ac:dyDescent="0.3">
      <c r="A17" s="8" t="s">
        <v>16</v>
      </c>
      <c r="B17" s="4">
        <v>10515.876659</v>
      </c>
      <c r="C17" s="4">
        <v>10844.101303842559</v>
      </c>
    </row>
    <row r="18" spans="1:3" ht="16.5" x14ac:dyDescent="0.3">
      <c r="A18" s="8" t="s">
        <v>17</v>
      </c>
      <c r="B18" s="4">
        <v>13173.539741000001</v>
      </c>
      <c r="C18" s="4">
        <v>13932.452991526723</v>
      </c>
    </row>
    <row r="19" spans="1:3" x14ac:dyDescent="0.25">
      <c r="A19" s="14" t="s">
        <v>18</v>
      </c>
      <c r="B19" s="15">
        <f>SUM(B14:B18)</f>
        <v>410356.95515199995</v>
      </c>
      <c r="C19" s="15">
        <f>SUM(C14:C18)</f>
        <v>410571.65626484022</v>
      </c>
    </row>
    <row r="20" spans="1:3" ht="15.75" thickBot="1" x14ac:dyDescent="0.3">
      <c r="A20" s="11" t="s">
        <v>19</v>
      </c>
      <c r="B20" s="12">
        <f>B13-B19</f>
        <v>-7379.6059044499998</v>
      </c>
      <c r="C20" s="12">
        <f>C13-C19</f>
        <v>-7689.9944404310081</v>
      </c>
    </row>
    <row r="21" spans="1:3" ht="16.5" x14ac:dyDescent="0.3">
      <c r="A21" s="16" t="s">
        <v>20</v>
      </c>
      <c r="B21" s="13">
        <v>13962.668975999997</v>
      </c>
      <c r="C21" s="13">
        <v>16296.140129530002</v>
      </c>
    </row>
    <row r="22" spans="1:3" ht="16.5" x14ac:dyDescent="0.3">
      <c r="A22" s="16" t="s">
        <v>21</v>
      </c>
      <c r="B22" s="13">
        <v>9791.925512040003</v>
      </c>
      <c r="C22" s="13">
        <v>10894.07412342</v>
      </c>
    </row>
    <row r="23" spans="1:3" x14ac:dyDescent="0.25">
      <c r="A23" s="17" t="s">
        <v>22</v>
      </c>
      <c r="B23" s="18">
        <f>B21+B22</f>
        <v>23754.594488039998</v>
      </c>
      <c r="C23" s="18">
        <f>C21+C22</f>
        <v>27190.214252950002</v>
      </c>
    </row>
    <row r="24" spans="1:3" ht="15.75" thickBot="1" x14ac:dyDescent="0.3">
      <c r="A24" s="11" t="s">
        <v>23</v>
      </c>
      <c r="B24" s="12">
        <f>B20-B23</f>
        <v>-31134.200392489998</v>
      </c>
      <c r="C24" s="12">
        <f>C20-C23</f>
        <v>-34880.208693381006</v>
      </c>
    </row>
    <row r="25" spans="1:3" ht="16.5" x14ac:dyDescent="0.3">
      <c r="A25" s="8" t="s">
        <v>24</v>
      </c>
      <c r="B25" s="13">
        <v>917.75212897999995</v>
      </c>
      <c r="C25" s="13">
        <v>515.92549248</v>
      </c>
    </row>
    <row r="26" spans="1:3" ht="16.5" x14ac:dyDescent="0.3">
      <c r="A26" s="9" t="s">
        <v>25</v>
      </c>
      <c r="B26" s="13">
        <v>1956.8257929400002</v>
      </c>
      <c r="C26" s="13">
        <v>2101.2403971700001</v>
      </c>
    </row>
    <row r="27" spans="1:3" x14ac:dyDescent="0.25">
      <c r="A27" s="5" t="s">
        <v>26</v>
      </c>
      <c r="B27" s="19">
        <f>B24+B25-B26</f>
        <v>-32173.274056449998</v>
      </c>
      <c r="C27" s="19">
        <f>C24+C25-C26</f>
        <v>-36465.523598071006</v>
      </c>
    </row>
    <row r="28" spans="1:3" ht="16.5" x14ac:dyDescent="0.3">
      <c r="A28" s="9" t="s">
        <v>27</v>
      </c>
      <c r="B28" s="20">
        <v>0</v>
      </c>
      <c r="C28" s="20">
        <v>0</v>
      </c>
    </row>
    <row r="29" spans="1:3" ht="15.75" thickBot="1" x14ac:dyDescent="0.3">
      <c r="A29" s="21" t="s">
        <v>28</v>
      </c>
      <c r="B29" s="12">
        <f>B27+B28</f>
        <v>-32173.274056449998</v>
      </c>
      <c r="C29" s="12">
        <f>C27+C28</f>
        <v>-36465.523598071006</v>
      </c>
    </row>
  </sheetData>
  <pageMargins left="0.7" right="0.7" top="0.75" bottom="0.75" header="0.3" footer="0.3"/>
  <pageSetup orientation="portrait" r:id="rId1"/>
  <ignoredErrors>
    <ignoredError sqref="B19:C23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E372B-0D8B-4925-A8FF-1138DE8E6CB5}">
  <dimension ref="A1:C29"/>
  <sheetViews>
    <sheetView showGridLines="0" zoomScaleNormal="100" workbookViewId="0">
      <selection activeCell="A4" sqref="A4"/>
    </sheetView>
  </sheetViews>
  <sheetFormatPr baseColWidth="10" defaultRowHeight="15" x14ac:dyDescent="0.25"/>
  <cols>
    <col min="1" max="1" width="39.42578125" customWidth="1"/>
    <col min="2" max="2" width="11.5703125" bestFit="1" customWidth="1"/>
    <col min="3" max="3" width="13.42578125" bestFit="1" customWidth="1"/>
  </cols>
  <sheetData>
    <row r="1" spans="1:3" ht="16.5" x14ac:dyDescent="0.3">
      <c r="A1" s="1" t="s">
        <v>0</v>
      </c>
      <c r="B1" s="2"/>
      <c r="C1" s="2"/>
    </row>
    <row r="2" spans="1:3" ht="16.5" x14ac:dyDescent="0.3">
      <c r="A2" s="1" t="s">
        <v>1</v>
      </c>
      <c r="B2" s="2"/>
      <c r="C2" s="2"/>
    </row>
    <row r="3" spans="1:3" ht="16.5" x14ac:dyDescent="0.3">
      <c r="A3" s="1" t="s">
        <v>30</v>
      </c>
      <c r="B3" s="2"/>
      <c r="C3" s="2"/>
    </row>
    <row r="4" spans="1:3" ht="16.5" x14ac:dyDescent="0.3">
      <c r="A4" s="3" t="s">
        <v>2</v>
      </c>
      <c r="B4" s="4"/>
      <c r="C4" s="4"/>
    </row>
    <row r="5" spans="1:3" x14ac:dyDescent="0.25">
      <c r="A5" s="5"/>
      <c r="B5" s="6"/>
      <c r="C5" s="6"/>
    </row>
    <row r="6" spans="1:3" ht="38.25" customHeight="1" x14ac:dyDescent="0.25">
      <c r="A6" s="7" t="s">
        <v>3</v>
      </c>
      <c r="B6" s="7" t="s">
        <v>4</v>
      </c>
      <c r="C6" s="7" t="s">
        <v>5</v>
      </c>
    </row>
    <row r="7" spans="1:3" ht="16.5" x14ac:dyDescent="0.3">
      <c r="A7" s="8" t="s">
        <v>6</v>
      </c>
      <c r="B7" s="4">
        <v>226854.49495737001</v>
      </c>
      <c r="C7" s="4">
        <v>229447.13670044151</v>
      </c>
    </row>
    <row r="8" spans="1:3" ht="16.5" x14ac:dyDescent="0.3">
      <c r="A8" s="8" t="s">
        <v>7</v>
      </c>
      <c r="B8" s="4">
        <v>17670.631076999998</v>
      </c>
      <c r="C8" s="4">
        <v>17334.571439445775</v>
      </c>
    </row>
    <row r="9" spans="1:3" ht="16.5" x14ac:dyDescent="0.3">
      <c r="A9" s="8" t="s">
        <v>8</v>
      </c>
      <c r="B9" s="4">
        <v>14846.579631330002</v>
      </c>
      <c r="C9" s="4">
        <v>13521.805841179434</v>
      </c>
    </row>
    <row r="10" spans="1:3" ht="16.5" x14ac:dyDescent="0.3">
      <c r="A10" s="8" t="s">
        <v>9</v>
      </c>
      <c r="B10" s="4">
        <v>2100.4423160000001</v>
      </c>
      <c r="C10" s="4">
        <v>2155.3450270763283</v>
      </c>
    </row>
    <row r="11" spans="1:3" ht="16.5" x14ac:dyDescent="0.3">
      <c r="A11" s="8" t="s">
        <v>10</v>
      </c>
      <c r="B11" s="4">
        <v>5585.2126399999988</v>
      </c>
      <c r="C11" s="4">
        <v>5774.871211172047</v>
      </c>
    </row>
    <row r="12" spans="1:3" ht="16.5" x14ac:dyDescent="0.3">
      <c r="A12" s="9" t="s">
        <v>11</v>
      </c>
      <c r="B12" s="10">
        <v>19.045588309999999</v>
      </c>
      <c r="C12" s="10">
        <v>126.09898462351998</v>
      </c>
    </row>
    <row r="13" spans="1:3" ht="15.75" thickBot="1" x14ac:dyDescent="0.3">
      <c r="A13" s="11" t="s">
        <v>12</v>
      </c>
      <c r="B13" s="12">
        <f>SUM(B7:B12)</f>
        <v>267076.40621001</v>
      </c>
      <c r="C13" s="12">
        <f>SUM(C7:C12)</f>
        <v>268359.82920393854</v>
      </c>
    </row>
    <row r="14" spans="1:3" ht="16.5" x14ac:dyDescent="0.3">
      <c r="A14" s="8" t="s">
        <v>13</v>
      </c>
      <c r="B14" s="13">
        <v>231797.05122220001</v>
      </c>
      <c r="C14" s="13">
        <v>221999.44109209534</v>
      </c>
    </row>
    <row r="15" spans="1:3" ht="16.5" x14ac:dyDescent="0.3">
      <c r="A15" s="8" t="s">
        <v>14</v>
      </c>
      <c r="B15" s="4">
        <v>11274.353100000002</v>
      </c>
      <c r="C15" s="4">
        <v>11823.33171769575</v>
      </c>
    </row>
    <row r="16" spans="1:3" ht="16.5" x14ac:dyDescent="0.3">
      <c r="A16" s="8" t="s">
        <v>15</v>
      </c>
      <c r="B16" s="4">
        <v>21743.241249000002</v>
      </c>
      <c r="C16" s="4">
        <v>19082.562196020561</v>
      </c>
    </row>
    <row r="17" spans="1:3" ht="16.5" x14ac:dyDescent="0.3">
      <c r="A17" s="8" t="s">
        <v>16</v>
      </c>
      <c r="B17" s="4">
        <v>7195.8215609999997</v>
      </c>
      <c r="C17" s="4">
        <v>7269.1615059990272</v>
      </c>
    </row>
    <row r="18" spans="1:3" ht="16.5" x14ac:dyDescent="0.3">
      <c r="A18" s="8" t="s">
        <v>17</v>
      </c>
      <c r="B18" s="4">
        <v>9411.2410989999989</v>
      </c>
      <c r="C18" s="4">
        <v>9605.357486309018</v>
      </c>
    </row>
    <row r="19" spans="1:3" x14ac:dyDescent="0.25">
      <c r="A19" s="14" t="s">
        <v>18</v>
      </c>
      <c r="B19" s="15">
        <f>SUM(B14:B18)</f>
        <v>281421.7082312</v>
      </c>
      <c r="C19" s="15">
        <f>SUM(C14:C18)</f>
        <v>269779.85399811971</v>
      </c>
    </row>
    <row r="20" spans="1:3" ht="15.75" thickBot="1" x14ac:dyDescent="0.3">
      <c r="A20" s="11" t="s">
        <v>19</v>
      </c>
      <c r="B20" s="12">
        <f>B13-B19</f>
        <v>-14345.30202119</v>
      </c>
      <c r="C20" s="12">
        <f>C13-C19</f>
        <v>-1420.0247941811685</v>
      </c>
    </row>
    <row r="21" spans="1:3" ht="16.5" x14ac:dyDescent="0.3">
      <c r="A21" s="16" t="s">
        <v>20</v>
      </c>
      <c r="B21" s="13">
        <v>8927.8479430000043</v>
      </c>
      <c r="C21" s="13">
        <v>10807.288194560002</v>
      </c>
    </row>
    <row r="22" spans="1:3" ht="16.5" x14ac:dyDescent="0.3">
      <c r="A22" s="16" t="s">
        <v>21</v>
      </c>
      <c r="B22" s="13">
        <v>6356.3611095400011</v>
      </c>
      <c r="C22" s="13">
        <v>6949.204624009999</v>
      </c>
    </row>
    <row r="23" spans="1:3" x14ac:dyDescent="0.25">
      <c r="A23" s="17" t="s">
        <v>22</v>
      </c>
      <c r="B23" s="18">
        <f>B21+B22</f>
        <v>15284.209052540005</v>
      </c>
      <c r="C23" s="18">
        <f>C21+C22</f>
        <v>17756.492818570001</v>
      </c>
    </row>
    <row r="24" spans="1:3" ht="15.75" thickBot="1" x14ac:dyDescent="0.3">
      <c r="A24" s="11" t="s">
        <v>23</v>
      </c>
      <c r="B24" s="12">
        <f>B20-B23</f>
        <v>-29629.511073730006</v>
      </c>
      <c r="C24" s="12">
        <f>C20-C23</f>
        <v>-19176.51761275117</v>
      </c>
    </row>
    <row r="25" spans="1:3" ht="16.5" x14ac:dyDescent="0.3">
      <c r="A25" s="8" t="s">
        <v>24</v>
      </c>
      <c r="B25" s="13">
        <v>750.83005981999997</v>
      </c>
      <c r="C25" s="13">
        <v>349.02803168000003</v>
      </c>
    </row>
    <row r="26" spans="1:3" ht="16.5" x14ac:dyDescent="0.3">
      <c r="A26" s="9" t="s">
        <v>25</v>
      </c>
      <c r="B26" s="13">
        <v>1362.1829349499999</v>
      </c>
      <c r="C26" s="13">
        <v>1400.42245557</v>
      </c>
    </row>
    <row r="27" spans="1:3" x14ac:dyDescent="0.25">
      <c r="A27" s="5" t="s">
        <v>26</v>
      </c>
      <c r="B27" s="19">
        <f>B24+B25-B26</f>
        <v>-30240.863948860006</v>
      </c>
      <c r="C27" s="19">
        <f>C24+C25-C26</f>
        <v>-20227.912036641166</v>
      </c>
    </row>
    <row r="28" spans="1:3" ht="16.5" x14ac:dyDescent="0.3">
      <c r="A28" s="9" t="s">
        <v>27</v>
      </c>
      <c r="B28" s="20">
        <v>0</v>
      </c>
      <c r="C28" s="20">
        <v>0</v>
      </c>
    </row>
    <row r="29" spans="1:3" ht="15.75" thickBot="1" x14ac:dyDescent="0.3">
      <c r="A29" s="21" t="s">
        <v>28</v>
      </c>
      <c r="B29" s="12">
        <f>B27+B28</f>
        <v>-30240.863948860006</v>
      </c>
      <c r="C29" s="12">
        <f>C27+C28</f>
        <v>-20227.912036641166</v>
      </c>
    </row>
  </sheetData>
  <pageMargins left="0.7" right="0.7" top="0.75" bottom="0.75" header="0.3" footer="0.3"/>
  <pageSetup orientation="portrait" r:id="rId1"/>
  <ignoredErrors>
    <ignoredError sqref="B19:C23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49588-07CD-458A-8124-D7B70866DECA}">
  <dimension ref="A1:C29"/>
  <sheetViews>
    <sheetView showGridLines="0" zoomScaleNormal="100" workbookViewId="0">
      <selection activeCell="A4" sqref="A4"/>
    </sheetView>
  </sheetViews>
  <sheetFormatPr baseColWidth="10" defaultRowHeight="15" x14ac:dyDescent="0.25"/>
  <cols>
    <col min="1" max="1" width="39.42578125" customWidth="1"/>
    <col min="2" max="3" width="14" customWidth="1"/>
  </cols>
  <sheetData>
    <row r="1" spans="1:3" ht="16.5" x14ac:dyDescent="0.3">
      <c r="A1" s="1" t="s">
        <v>0</v>
      </c>
      <c r="B1" s="2"/>
      <c r="C1" s="2"/>
    </row>
    <row r="2" spans="1:3" ht="16.5" x14ac:dyDescent="0.3">
      <c r="A2" s="1" t="s">
        <v>1</v>
      </c>
      <c r="B2" s="2"/>
      <c r="C2" s="2"/>
    </row>
    <row r="3" spans="1:3" ht="16.5" x14ac:dyDescent="0.3">
      <c r="A3" s="1" t="s">
        <v>29</v>
      </c>
      <c r="B3" s="2"/>
      <c r="C3" s="2"/>
    </row>
    <row r="4" spans="1:3" ht="16.5" x14ac:dyDescent="0.3">
      <c r="A4" s="3" t="s">
        <v>2</v>
      </c>
      <c r="B4" s="4"/>
      <c r="C4" s="4"/>
    </row>
    <row r="5" spans="1:3" x14ac:dyDescent="0.25">
      <c r="A5" s="5"/>
      <c r="B5" s="6"/>
      <c r="C5" s="6"/>
    </row>
    <row r="6" spans="1:3" ht="38.25" customHeight="1" x14ac:dyDescent="0.25">
      <c r="A6" s="7" t="s">
        <v>3</v>
      </c>
      <c r="B6" s="7" t="s">
        <v>4</v>
      </c>
      <c r="C6" s="7" t="s">
        <v>5</v>
      </c>
    </row>
    <row r="7" spans="1:3" ht="16.5" x14ac:dyDescent="0.3">
      <c r="A7" s="8" t="s">
        <v>6</v>
      </c>
      <c r="B7" s="4">
        <v>114741.38787400998</v>
      </c>
      <c r="C7" s="4">
        <v>114741.38787400998</v>
      </c>
    </row>
    <row r="8" spans="1:3" ht="16.5" x14ac:dyDescent="0.3">
      <c r="A8" s="8" t="s">
        <v>7</v>
      </c>
      <c r="B8" s="4">
        <v>8978.3817449999988</v>
      </c>
      <c r="C8" s="4">
        <v>8978.3817449999988</v>
      </c>
    </row>
    <row r="9" spans="1:3" ht="16.5" x14ac:dyDescent="0.3">
      <c r="A9" s="8" t="s">
        <v>8</v>
      </c>
      <c r="B9" s="4">
        <v>6070.2483860800021</v>
      </c>
      <c r="C9" s="4">
        <v>6070.2483860800021</v>
      </c>
    </row>
    <row r="10" spans="1:3" ht="16.5" x14ac:dyDescent="0.3">
      <c r="A10" s="8" t="s">
        <v>9</v>
      </c>
      <c r="B10" s="4">
        <v>1085.3565710000003</v>
      </c>
      <c r="C10" s="4">
        <v>1085.356571</v>
      </c>
    </row>
    <row r="11" spans="1:3" ht="16.5" x14ac:dyDescent="0.3">
      <c r="A11" s="8" t="s">
        <v>10</v>
      </c>
      <c r="B11" s="4">
        <v>2852.6535960000001</v>
      </c>
      <c r="C11" s="4">
        <v>2852.6535960000001</v>
      </c>
    </row>
    <row r="12" spans="1:3" ht="16.5" x14ac:dyDescent="0.3">
      <c r="A12" s="9" t="s">
        <v>11</v>
      </c>
      <c r="B12" s="10">
        <v>9.2994330000000005</v>
      </c>
      <c r="C12" s="10">
        <v>9.2994330000000005</v>
      </c>
    </row>
    <row r="13" spans="1:3" ht="15.75" thickBot="1" x14ac:dyDescent="0.3">
      <c r="A13" s="11" t="s">
        <v>12</v>
      </c>
      <c r="B13" s="12">
        <f>SUM(B7:B12)</f>
        <v>133737.32760508999</v>
      </c>
      <c r="C13" s="12">
        <f>SUM(C7:C12)</f>
        <v>133737.32760508999</v>
      </c>
    </row>
    <row r="14" spans="1:3" ht="16.5" x14ac:dyDescent="0.3">
      <c r="A14" s="8" t="s">
        <v>13</v>
      </c>
      <c r="B14" s="13">
        <v>99048.968667199995</v>
      </c>
      <c r="C14" s="13">
        <v>99090.585026546309</v>
      </c>
    </row>
    <row r="15" spans="1:3" ht="16.5" x14ac:dyDescent="0.3">
      <c r="A15" s="8" t="s">
        <v>14</v>
      </c>
      <c r="B15" s="4">
        <v>4264.6352540000007</v>
      </c>
      <c r="C15" s="4">
        <v>4264.6352540000007</v>
      </c>
    </row>
    <row r="16" spans="1:3" ht="16.5" x14ac:dyDescent="0.3">
      <c r="A16" s="8" t="s">
        <v>15</v>
      </c>
      <c r="B16" s="4">
        <v>11310.671977</v>
      </c>
      <c r="C16" s="4">
        <v>11310.671977</v>
      </c>
    </row>
    <row r="17" spans="1:3" ht="16.5" x14ac:dyDescent="0.3">
      <c r="A17" s="8" t="s">
        <v>16</v>
      </c>
      <c r="B17" s="4">
        <v>3695.8998429999997</v>
      </c>
      <c r="C17" s="4">
        <v>3695.8998429999997</v>
      </c>
    </row>
    <row r="18" spans="1:3" ht="16.5" x14ac:dyDescent="0.3">
      <c r="A18" s="8" t="s">
        <v>17</v>
      </c>
      <c r="B18" s="4">
        <v>4012.2325610000153</v>
      </c>
      <c r="C18" s="4">
        <v>4012.2325610000153</v>
      </c>
    </row>
    <row r="19" spans="1:3" x14ac:dyDescent="0.25">
      <c r="A19" s="14" t="s">
        <v>18</v>
      </c>
      <c r="B19" s="15">
        <f>SUM(B14:B18)</f>
        <v>122332.40830220003</v>
      </c>
      <c r="C19" s="15">
        <f>SUM(C14:C18)</f>
        <v>122374.02466154634</v>
      </c>
    </row>
    <row r="20" spans="1:3" ht="15.75" thickBot="1" x14ac:dyDescent="0.3">
      <c r="A20" s="11" t="s">
        <v>19</v>
      </c>
      <c r="B20" s="12">
        <f>B13-B19</f>
        <v>11404.919302889961</v>
      </c>
      <c r="C20" s="12">
        <f>C13-C19</f>
        <v>11363.302943543647</v>
      </c>
    </row>
    <row r="21" spans="1:3" ht="16.5" x14ac:dyDescent="0.3">
      <c r="A21" s="16" t="s">
        <v>20</v>
      </c>
      <c r="B21" s="13">
        <v>4410.2311510000363</v>
      </c>
      <c r="C21" s="13">
        <v>5393.7667733500002</v>
      </c>
    </row>
    <row r="22" spans="1:3" ht="16.5" x14ac:dyDescent="0.3">
      <c r="A22" s="16" t="s">
        <v>21</v>
      </c>
      <c r="B22" s="13">
        <v>3055.2842043199998</v>
      </c>
      <c r="C22" s="13">
        <v>3055.2842043199998</v>
      </c>
    </row>
    <row r="23" spans="1:3" x14ac:dyDescent="0.25">
      <c r="A23" s="17" t="s">
        <v>22</v>
      </c>
      <c r="B23" s="18">
        <f>B21+B22</f>
        <v>7465.5153553200362</v>
      </c>
      <c r="C23" s="18">
        <f>C21+C22</f>
        <v>8449.0509776700001</v>
      </c>
    </row>
    <row r="24" spans="1:3" ht="15.75" thickBot="1" x14ac:dyDescent="0.3">
      <c r="A24" s="11" t="s">
        <v>23</v>
      </c>
      <c r="B24" s="12">
        <f>B20-B23</f>
        <v>3939.4039475699246</v>
      </c>
      <c r="C24" s="12">
        <f>C20-C23</f>
        <v>2914.2519658736474</v>
      </c>
    </row>
    <row r="25" spans="1:3" ht="16.5" x14ac:dyDescent="0.3">
      <c r="A25" s="8" t="s">
        <v>24</v>
      </c>
      <c r="B25" s="13">
        <v>182.13057087999996</v>
      </c>
      <c r="C25" s="13">
        <v>182.13057088000002</v>
      </c>
    </row>
    <row r="26" spans="1:3" ht="16.5" x14ac:dyDescent="0.3">
      <c r="A26" s="9" t="s">
        <v>25</v>
      </c>
      <c r="B26" s="13">
        <v>682.26827800000001</v>
      </c>
      <c r="C26" s="13">
        <v>682.2682779999999</v>
      </c>
    </row>
    <row r="27" spans="1:3" x14ac:dyDescent="0.25">
      <c r="A27" s="5" t="s">
        <v>26</v>
      </c>
      <c r="B27" s="19">
        <f>B24+B25-B26</f>
        <v>3439.2662404499247</v>
      </c>
      <c r="C27" s="19">
        <f>C24+C25-C26</f>
        <v>2414.1142587536474</v>
      </c>
    </row>
    <row r="28" spans="1:3" ht="16.5" x14ac:dyDescent="0.3">
      <c r="A28" s="9" t="s">
        <v>27</v>
      </c>
      <c r="B28" s="20">
        <v>0</v>
      </c>
      <c r="C28" s="20">
        <v>0</v>
      </c>
    </row>
    <row r="29" spans="1:3" ht="15.75" thickBot="1" x14ac:dyDescent="0.3">
      <c r="A29" s="21" t="s">
        <v>28</v>
      </c>
      <c r="B29" s="12">
        <f>B27+B28</f>
        <v>3439.2662404499247</v>
      </c>
      <c r="C29" s="12">
        <f>C27+C28</f>
        <v>2414.1142587536474</v>
      </c>
    </row>
  </sheetData>
  <pageMargins left="0.7" right="0.7" top="0.75" bottom="0.75" header="0.3" footer="0.3"/>
  <pageSetup orientation="portrait" r:id="rId1"/>
  <ignoredErrors>
    <ignoredError sqref="B19:C2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EEFF_Sep_2025</vt:lpstr>
      <vt:lpstr>EEFF_Ago_2025</vt:lpstr>
      <vt:lpstr>EEFF_Jul_2025</vt:lpstr>
      <vt:lpstr>EEFF_Jun_2025</vt:lpstr>
      <vt:lpstr>EEFF_May_2025</vt:lpstr>
      <vt:lpstr>EEFF_Abr_2025</vt:lpstr>
      <vt:lpstr>EEFF_Mar_2025</vt:lpstr>
      <vt:lpstr>EEFF_Feb_2025</vt:lpstr>
      <vt:lpstr>EEFF_Ene_2025</vt:lpstr>
    </vt:vector>
  </TitlesOfParts>
  <Company>Servicio Occidental de Salud SA 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MILENA GONZALEZ RODRIGUEZ</dc:creator>
  <cp:lastModifiedBy>SANDRA MILENA GONZALEZ RODRIGUEZ</cp:lastModifiedBy>
  <dcterms:created xsi:type="dcterms:W3CDTF">2025-10-22T12:58:06Z</dcterms:created>
  <dcterms:modified xsi:type="dcterms:W3CDTF">2025-10-22T13:18:46Z</dcterms:modified>
</cp:coreProperties>
</file>